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2" r:id="rId1"/>
  </sheets>
  <definedNames>
    <definedName name="_xlnm.Print_Area" localSheetId="0">Лист1!$A$1:$K$21</definedName>
  </definedNames>
  <calcPr calcId="124519"/>
</workbook>
</file>

<file path=xl/calcChain.xml><?xml version="1.0" encoding="utf-8"?>
<calcChain xmlns="http://schemas.openxmlformats.org/spreadsheetml/2006/main">
  <c r="H8" i="2"/>
  <c r="K8" s="1"/>
  <c r="F10"/>
  <c r="F11"/>
  <c r="F12"/>
  <c r="F13"/>
  <c r="F14"/>
  <c r="F15"/>
  <c r="F16"/>
  <c r="F17"/>
  <c r="F18"/>
  <c r="F19"/>
  <c r="F20"/>
  <c r="F21"/>
  <c r="F9"/>
  <c r="G10" l="1"/>
  <c r="G11"/>
  <c r="G12"/>
  <c r="G13"/>
  <c r="G14"/>
  <c r="G15"/>
  <c r="G16"/>
  <c r="G17"/>
  <c r="G18"/>
  <c r="G19"/>
  <c r="G20"/>
  <c r="G21"/>
  <c r="G9"/>
  <c r="C10"/>
  <c r="H10" s="1"/>
  <c r="C11"/>
  <c r="H11" s="1"/>
  <c r="C12"/>
  <c r="H12" s="1"/>
  <c r="C13"/>
  <c r="H13" s="1"/>
  <c r="C14"/>
  <c r="H14" s="1"/>
  <c r="C15"/>
  <c r="H15" s="1"/>
  <c r="C16"/>
  <c r="H16" s="1"/>
  <c r="C17"/>
  <c r="H17" s="1"/>
  <c r="C18"/>
  <c r="H18" s="1"/>
  <c r="C19"/>
  <c r="H19" s="1"/>
  <c r="C20"/>
  <c r="H20" s="1"/>
  <c r="C21"/>
  <c r="H21" s="1"/>
  <c r="C9"/>
  <c r="H9" s="1"/>
  <c r="K20" l="1"/>
  <c r="K19"/>
  <c r="K11"/>
  <c r="I21"/>
  <c r="K21" s="1"/>
  <c r="I20"/>
  <c r="I19"/>
  <c r="I18"/>
  <c r="K18" s="1"/>
  <c r="I17"/>
  <c r="K17" s="1"/>
  <c r="I16"/>
  <c r="K16" s="1"/>
  <c r="I15"/>
  <c r="K15" s="1"/>
  <c r="I14"/>
  <c r="K14" s="1"/>
  <c r="I13"/>
  <c r="K13" s="1"/>
  <c r="I12"/>
  <c r="K12" s="1"/>
  <c r="I11"/>
  <c r="I10"/>
  <c r="K10" s="1"/>
  <c r="I9"/>
  <c r="K9" s="1"/>
</calcChain>
</file>

<file path=xl/sharedStrings.xml><?xml version="1.0" encoding="utf-8"?>
<sst xmlns="http://schemas.openxmlformats.org/spreadsheetml/2006/main" count="27" uniqueCount="27">
  <si>
    <t>БУ РК "Городская поликлиника"</t>
  </si>
  <si>
    <t>Медицинские организации</t>
  </si>
  <si>
    <t>БУ РК "Лаганская ЦРБ"</t>
  </si>
  <si>
    <t>БУ РК "Кетченеровская ЦРБ"</t>
  </si>
  <si>
    <t>БУ РК "Приютненская ЦРБ"</t>
  </si>
  <si>
    <t>БУ РК "Городовиковская ЦРБ"</t>
  </si>
  <si>
    <t>БУ РК "Малодербетовская ЦРБ"</t>
  </si>
  <si>
    <t>БУ РК "Яшалтинская ЦРБ"</t>
  </si>
  <si>
    <t>БУ РК "Ики-Бурульская ЦРБ"</t>
  </si>
  <si>
    <t>БУ РК "Сарпинская ЦРБ"</t>
  </si>
  <si>
    <t>БУ РК "Черноземельская ЦРБ имени У. Душана"</t>
  </si>
  <si>
    <t>БУ РК "Юстинская ЦРБ"</t>
  </si>
  <si>
    <t>БУ РК "Яшкульская ЦРБ"</t>
  </si>
  <si>
    <t>БУ РК "РДМЦ"</t>
  </si>
  <si>
    <t>БУ РК "Октябрьская ЦРБ"</t>
  </si>
  <si>
    <t>Поправочный коэффициент</t>
  </si>
  <si>
    <t>Фактический дифференцированный подушевой норматив, руб.</t>
  </si>
  <si>
    <t>Коэффициент дифференциации на прикрепившихся к медицинской организации лиц</t>
  </si>
  <si>
    <t>Количество прикрепленного населения, человек</t>
  </si>
  <si>
    <t>Базовый подушевой норматив</t>
  </si>
  <si>
    <t>Коэффициент уровня МО</t>
  </si>
  <si>
    <t>Дифференцированный подушевой норматив</t>
  </si>
  <si>
    <t>Коэффициент специфики учитывающий половозрастной коэффициент дифференциации</t>
  </si>
  <si>
    <t>Коэффициент дифференциации</t>
  </si>
  <si>
    <t>Коэффициент уровня оказания медицинской помощи</t>
  </si>
  <si>
    <t>Коэффициенты дифференциации и фактические дифференцированные подушевые нормативы финансирования медицинской помощи, оказанной в амбулаторных условиях на 2022 г.</t>
  </si>
  <si>
    <t>Приложение № 14
к Тарифному соглашению на 2022 год</t>
  </si>
</sst>
</file>

<file path=xl/styles.xml><?xml version="1.0" encoding="utf-8"?>
<styleSheet xmlns="http://schemas.openxmlformats.org/spreadsheetml/2006/main">
  <numFmts count="1">
    <numFmt numFmtId="164" formatCode="0.00000000000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2" borderId="0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2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tabSelected="1" workbookViewId="0">
      <selection sqref="A1:K1"/>
    </sheetView>
  </sheetViews>
  <sheetFormatPr defaultRowHeight="15"/>
  <cols>
    <col min="1" max="1" width="40.7109375" style="9" customWidth="1"/>
    <col min="2" max="3" width="14.7109375" style="9" customWidth="1"/>
    <col min="4" max="4" width="17.28515625" style="9" customWidth="1"/>
    <col min="5" max="5" width="16.5703125" style="9" customWidth="1"/>
    <col min="6" max="9" width="14.7109375" style="9" customWidth="1"/>
    <col min="10" max="10" width="19.5703125" style="9" customWidth="1"/>
    <col min="11" max="11" width="16" style="9" customWidth="1"/>
    <col min="12" max="12" width="14.140625" style="9" customWidth="1"/>
    <col min="13" max="16384" width="9.140625" style="9"/>
  </cols>
  <sheetData>
    <row r="1" spans="1:17" ht="33" customHeight="1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"/>
      <c r="M1" s="3"/>
      <c r="N1" s="3"/>
      <c r="O1" s="3"/>
      <c r="P1" s="3"/>
      <c r="Q1" s="3"/>
    </row>
    <row r="2" spans="1:17" ht="15.7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12"/>
      <c r="M2" s="12"/>
      <c r="N2" s="12"/>
      <c r="O2" s="12"/>
      <c r="P2" s="12"/>
      <c r="Q2" s="10"/>
    </row>
    <row r="3" spans="1:17" ht="39.75" customHeight="1">
      <c r="A3" s="27" t="s">
        <v>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6"/>
      <c r="M3" s="6"/>
      <c r="N3" s="6"/>
      <c r="O3" s="6"/>
      <c r="P3" s="6"/>
      <c r="Q3" s="6"/>
    </row>
    <row r="4" spans="1:17" ht="15.7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"/>
      <c r="M4" s="6"/>
      <c r="N4" s="6"/>
      <c r="O4" s="6"/>
      <c r="P4" s="6"/>
      <c r="Q4" s="6"/>
    </row>
    <row r="5" spans="1:17" ht="15.75">
      <c r="A5" s="14"/>
      <c r="B5" s="22"/>
      <c r="C5" s="16"/>
      <c r="D5" s="14"/>
      <c r="E5" s="14"/>
      <c r="F5" s="22"/>
      <c r="G5" s="22"/>
      <c r="H5" s="14"/>
      <c r="I5" s="14"/>
      <c r="J5" s="14"/>
      <c r="K5" s="14"/>
      <c r="L5" s="14"/>
      <c r="M5" s="14"/>
      <c r="N5" s="14"/>
      <c r="O5" s="14"/>
      <c r="P5" s="10"/>
      <c r="Q5" s="10"/>
    </row>
    <row r="7" spans="1:17" ht="90">
      <c r="A7" s="20" t="s">
        <v>1</v>
      </c>
      <c r="B7" s="17" t="s">
        <v>18</v>
      </c>
      <c r="C7" s="17" t="s">
        <v>19</v>
      </c>
      <c r="D7" s="17" t="s">
        <v>22</v>
      </c>
      <c r="E7" s="17" t="s">
        <v>17</v>
      </c>
      <c r="F7" s="17" t="s">
        <v>20</v>
      </c>
      <c r="G7" s="17" t="s">
        <v>23</v>
      </c>
      <c r="H7" s="17" t="s">
        <v>21</v>
      </c>
      <c r="I7" s="13" t="s">
        <v>15</v>
      </c>
      <c r="J7" s="17" t="s">
        <v>24</v>
      </c>
      <c r="K7" s="13" t="s">
        <v>16</v>
      </c>
    </row>
    <row r="8" spans="1:17">
      <c r="A8" s="21" t="s">
        <v>13</v>
      </c>
      <c r="B8" s="23">
        <v>29969</v>
      </c>
      <c r="C8" s="8">
        <v>1116.56</v>
      </c>
      <c r="D8" s="8">
        <v>2.19</v>
      </c>
      <c r="E8" s="8">
        <v>1.0166017885147987</v>
      </c>
      <c r="F8" s="8">
        <v>1</v>
      </c>
      <c r="G8" s="8">
        <v>1.0489999999999999</v>
      </c>
      <c r="H8" s="8">
        <f>ROUND(C8*D8*E8*F8*G8,2)</f>
        <v>2607.67</v>
      </c>
      <c r="I8" s="7">
        <v>0.83741507999999998</v>
      </c>
      <c r="J8" s="18">
        <v>2.0620299353981437</v>
      </c>
      <c r="K8" s="11">
        <f>ROUND(H8*I8*J8,2)</f>
        <v>4502.8599999999997</v>
      </c>
      <c r="L8" s="15"/>
      <c r="M8" s="15"/>
      <c r="N8" s="15"/>
      <c r="P8" s="15"/>
    </row>
    <row r="9" spans="1:17">
      <c r="A9" s="5" t="s">
        <v>0</v>
      </c>
      <c r="B9" s="23">
        <v>82091</v>
      </c>
      <c r="C9" s="8">
        <f>C$8</f>
        <v>1116.56</v>
      </c>
      <c r="D9" s="8">
        <v>0.79</v>
      </c>
      <c r="E9" s="8">
        <v>1.0172202799332448</v>
      </c>
      <c r="F9" s="8">
        <f>F$8</f>
        <v>1</v>
      </c>
      <c r="G9" s="8">
        <f>G$8</f>
        <v>1.0489999999999999</v>
      </c>
      <c r="H9" s="8">
        <f t="shared" ref="H9:H21" si="0">ROUND(C9*D9*E9*F9*G9,2)</f>
        <v>941.24</v>
      </c>
      <c r="I9" s="7">
        <f t="shared" ref="I9:I21" si="1">$I$8</f>
        <v>0.83741507999999998</v>
      </c>
      <c r="J9" s="18">
        <v>2.3727897500479078</v>
      </c>
      <c r="K9" s="11">
        <f t="shared" ref="K9:K21" si="2">ROUND(H9*I9*J9,2)</f>
        <v>1870.25</v>
      </c>
      <c r="L9" s="15"/>
      <c r="M9" s="15"/>
      <c r="N9" s="15"/>
      <c r="P9" s="15"/>
    </row>
    <row r="10" spans="1:17">
      <c r="A10" s="4" t="s">
        <v>5</v>
      </c>
      <c r="B10" s="24">
        <v>13605</v>
      </c>
      <c r="C10" s="8">
        <f t="shared" ref="C10:C21" si="3">C$8</f>
        <v>1116.56</v>
      </c>
      <c r="D10" s="8">
        <v>1.07</v>
      </c>
      <c r="E10" s="7">
        <v>1.113</v>
      </c>
      <c r="F10" s="8">
        <f t="shared" ref="F10:F21" si="4">F$8</f>
        <v>1</v>
      </c>
      <c r="G10" s="8">
        <f t="shared" ref="G10:G21" si="5">G$8</f>
        <v>1.0489999999999999</v>
      </c>
      <c r="H10" s="8">
        <f t="shared" si="0"/>
        <v>1394.88</v>
      </c>
      <c r="I10" s="7">
        <f t="shared" si="1"/>
        <v>0.83741507999999998</v>
      </c>
      <c r="J10" s="19">
        <v>1.9797181802667592</v>
      </c>
      <c r="K10" s="11">
        <f t="shared" si="2"/>
        <v>2312.5</v>
      </c>
      <c r="L10" s="15"/>
      <c r="M10" s="15"/>
      <c r="N10" s="15"/>
      <c r="P10" s="15"/>
    </row>
    <row r="11" spans="1:17">
      <c r="A11" s="4" t="s">
        <v>8</v>
      </c>
      <c r="B11" s="23">
        <v>8860</v>
      </c>
      <c r="C11" s="8">
        <f t="shared" si="3"/>
        <v>1116.56</v>
      </c>
      <c r="D11" s="8">
        <v>1.08</v>
      </c>
      <c r="E11" s="8">
        <v>1.113</v>
      </c>
      <c r="F11" s="8">
        <f t="shared" si="4"/>
        <v>1</v>
      </c>
      <c r="G11" s="8">
        <f t="shared" si="5"/>
        <v>1.0489999999999999</v>
      </c>
      <c r="H11" s="8">
        <f t="shared" si="0"/>
        <v>1407.92</v>
      </c>
      <c r="I11" s="7">
        <f t="shared" si="1"/>
        <v>0.83741507999999998</v>
      </c>
      <c r="J11" s="18">
        <v>1.9795456275124499</v>
      </c>
      <c r="K11" s="11">
        <f t="shared" si="2"/>
        <v>2333.91</v>
      </c>
      <c r="L11" s="15"/>
      <c r="M11" s="15"/>
      <c r="N11" s="15"/>
      <c r="P11" s="15"/>
    </row>
    <row r="12" spans="1:17">
      <c r="A12" s="4" t="s">
        <v>3</v>
      </c>
      <c r="B12" s="23">
        <v>9482</v>
      </c>
      <c r="C12" s="8">
        <f t="shared" si="3"/>
        <v>1116.56</v>
      </c>
      <c r="D12" s="8">
        <v>1.07</v>
      </c>
      <c r="E12" s="8">
        <v>1.113</v>
      </c>
      <c r="F12" s="8">
        <f t="shared" si="4"/>
        <v>1</v>
      </c>
      <c r="G12" s="8">
        <f t="shared" si="5"/>
        <v>1.0489999999999999</v>
      </c>
      <c r="H12" s="8">
        <f t="shared" si="0"/>
        <v>1394.88</v>
      </c>
      <c r="I12" s="7">
        <f t="shared" si="1"/>
        <v>0.83741507999999998</v>
      </c>
      <c r="J12" s="18">
        <v>2.0476503485105146</v>
      </c>
      <c r="K12" s="11">
        <f t="shared" si="2"/>
        <v>2391.85</v>
      </c>
      <c r="L12" s="15"/>
      <c r="M12" s="15"/>
      <c r="N12" s="15"/>
      <c r="P12" s="15"/>
    </row>
    <row r="13" spans="1:17">
      <c r="A13" s="4" t="s">
        <v>2</v>
      </c>
      <c r="B13" s="24">
        <v>15013</v>
      </c>
      <c r="C13" s="8">
        <f t="shared" si="3"/>
        <v>1116.56</v>
      </c>
      <c r="D13" s="8">
        <v>1.08</v>
      </c>
      <c r="E13" s="7">
        <v>1.113</v>
      </c>
      <c r="F13" s="8">
        <f t="shared" si="4"/>
        <v>1</v>
      </c>
      <c r="G13" s="8">
        <f t="shared" si="5"/>
        <v>1.0489999999999999</v>
      </c>
      <c r="H13" s="8">
        <f t="shared" si="0"/>
        <v>1407.92</v>
      </c>
      <c r="I13" s="7">
        <f t="shared" si="1"/>
        <v>0.83741507999999998</v>
      </c>
      <c r="J13" s="19">
        <v>1.7862276224414975</v>
      </c>
      <c r="K13" s="11">
        <f t="shared" si="2"/>
        <v>2105.9899999999998</v>
      </c>
      <c r="L13" s="15"/>
      <c r="M13" s="15"/>
      <c r="N13" s="15"/>
      <c r="P13" s="15"/>
    </row>
    <row r="14" spans="1:17">
      <c r="A14" s="4" t="s">
        <v>6</v>
      </c>
      <c r="B14" s="23">
        <v>8658</v>
      </c>
      <c r="C14" s="8">
        <f t="shared" si="3"/>
        <v>1116.56</v>
      </c>
      <c r="D14" s="8">
        <v>1.1000000000000001</v>
      </c>
      <c r="E14" s="8">
        <v>1.113</v>
      </c>
      <c r="F14" s="8">
        <f t="shared" si="4"/>
        <v>1</v>
      </c>
      <c r="G14" s="8">
        <f t="shared" si="5"/>
        <v>1.0489999999999999</v>
      </c>
      <c r="H14" s="8">
        <f t="shared" si="0"/>
        <v>1433.99</v>
      </c>
      <c r="I14" s="7">
        <f t="shared" si="1"/>
        <v>0.83741507999999998</v>
      </c>
      <c r="J14" s="18">
        <v>2.030634453126209</v>
      </c>
      <c r="K14" s="11">
        <f t="shared" si="2"/>
        <v>2438.48</v>
      </c>
      <c r="L14" s="15"/>
      <c r="M14" s="15"/>
      <c r="N14" s="15"/>
      <c r="P14" s="15"/>
    </row>
    <row r="15" spans="1:17">
      <c r="A15" s="4" t="s">
        <v>14</v>
      </c>
      <c r="B15" s="23">
        <v>7054</v>
      </c>
      <c r="C15" s="8">
        <f t="shared" si="3"/>
        <v>1116.56</v>
      </c>
      <c r="D15" s="8">
        <v>1.08</v>
      </c>
      <c r="E15" s="8">
        <v>1.113</v>
      </c>
      <c r="F15" s="8">
        <f t="shared" si="4"/>
        <v>1</v>
      </c>
      <c r="G15" s="8">
        <f t="shared" si="5"/>
        <v>1.0489999999999999</v>
      </c>
      <c r="H15" s="8">
        <f t="shared" si="0"/>
        <v>1407.92</v>
      </c>
      <c r="I15" s="7">
        <f t="shared" si="1"/>
        <v>0.83741507999999998</v>
      </c>
      <c r="J15" s="18">
        <v>2.1564305450512684</v>
      </c>
      <c r="K15" s="11">
        <f t="shared" si="2"/>
        <v>2542.46</v>
      </c>
      <c r="L15" s="15"/>
      <c r="M15" s="15"/>
      <c r="N15" s="15"/>
      <c r="P15" s="15"/>
    </row>
    <row r="16" spans="1:17">
      <c r="A16" s="4" t="s">
        <v>4</v>
      </c>
      <c r="B16" s="24">
        <v>8837</v>
      </c>
      <c r="C16" s="8">
        <f t="shared" si="3"/>
        <v>1116.56</v>
      </c>
      <c r="D16" s="8">
        <v>1.0900000000000001</v>
      </c>
      <c r="E16" s="7">
        <v>1.113</v>
      </c>
      <c r="F16" s="8">
        <f t="shared" si="4"/>
        <v>1</v>
      </c>
      <c r="G16" s="8">
        <f t="shared" si="5"/>
        <v>1.0489999999999999</v>
      </c>
      <c r="H16" s="8">
        <f t="shared" si="0"/>
        <v>1420.95</v>
      </c>
      <c r="I16" s="7">
        <f t="shared" si="1"/>
        <v>0.83741507999999998</v>
      </c>
      <c r="J16" s="19">
        <v>2.0647892002374473</v>
      </c>
      <c r="K16" s="11">
        <f t="shared" si="2"/>
        <v>2456.94</v>
      </c>
      <c r="L16" s="15"/>
      <c r="M16" s="15"/>
      <c r="N16" s="15"/>
      <c r="P16" s="15"/>
    </row>
    <row r="17" spans="1:16" ht="15" customHeight="1">
      <c r="A17" s="4" t="s">
        <v>9</v>
      </c>
      <c r="B17" s="23">
        <v>9700</v>
      </c>
      <c r="C17" s="8">
        <f t="shared" si="3"/>
        <v>1116.56</v>
      </c>
      <c r="D17" s="8">
        <v>1.05</v>
      </c>
      <c r="E17" s="8">
        <v>1.113</v>
      </c>
      <c r="F17" s="8">
        <f t="shared" si="4"/>
        <v>1</v>
      </c>
      <c r="G17" s="8">
        <f t="shared" si="5"/>
        <v>1.0489999999999999</v>
      </c>
      <c r="H17" s="8">
        <f t="shared" si="0"/>
        <v>1368.81</v>
      </c>
      <c r="I17" s="7">
        <f t="shared" si="1"/>
        <v>0.83741507999999998</v>
      </c>
      <c r="J17" s="18">
        <v>2.0907201520102761</v>
      </c>
      <c r="K17" s="11">
        <f t="shared" si="2"/>
        <v>2396.5100000000002</v>
      </c>
      <c r="L17" s="15"/>
      <c r="M17" s="15"/>
      <c r="N17" s="15"/>
      <c r="P17" s="15"/>
    </row>
    <row r="18" spans="1:16" ht="15" customHeight="1">
      <c r="A18" s="4" t="s">
        <v>10</v>
      </c>
      <c r="B18" s="23">
        <v>10260</v>
      </c>
      <c r="C18" s="8">
        <f t="shared" si="3"/>
        <v>1116.56</v>
      </c>
      <c r="D18" s="8">
        <v>1.1000000000000001</v>
      </c>
      <c r="E18" s="8">
        <v>1.113</v>
      </c>
      <c r="F18" s="8">
        <f t="shared" si="4"/>
        <v>1</v>
      </c>
      <c r="G18" s="8">
        <f t="shared" si="5"/>
        <v>1.0489999999999999</v>
      </c>
      <c r="H18" s="8">
        <f t="shared" si="0"/>
        <v>1433.99</v>
      </c>
      <c r="I18" s="7">
        <f t="shared" si="1"/>
        <v>0.83741507999999998</v>
      </c>
      <c r="J18" s="18">
        <v>1.9896091830910048</v>
      </c>
      <c r="K18" s="11">
        <f t="shared" si="2"/>
        <v>2389.21</v>
      </c>
      <c r="L18" s="15"/>
      <c r="M18" s="15"/>
      <c r="N18" s="15"/>
      <c r="P18" s="15"/>
    </row>
    <row r="19" spans="1:16">
      <c r="A19" s="4" t="s">
        <v>11</v>
      </c>
      <c r="B19" s="23">
        <v>8200</v>
      </c>
      <c r="C19" s="8">
        <f t="shared" si="3"/>
        <v>1116.56</v>
      </c>
      <c r="D19" s="8">
        <v>1.07</v>
      </c>
      <c r="E19" s="8">
        <v>1.113</v>
      </c>
      <c r="F19" s="8">
        <f t="shared" si="4"/>
        <v>1</v>
      </c>
      <c r="G19" s="8">
        <f t="shared" si="5"/>
        <v>1.0489999999999999</v>
      </c>
      <c r="H19" s="8">
        <f t="shared" si="0"/>
        <v>1394.88</v>
      </c>
      <c r="I19" s="7">
        <f t="shared" si="1"/>
        <v>0.83741507999999998</v>
      </c>
      <c r="J19" s="18">
        <v>1.9564469295195053</v>
      </c>
      <c r="K19" s="11">
        <f t="shared" si="2"/>
        <v>2285.31</v>
      </c>
      <c r="L19" s="15"/>
      <c r="M19" s="15"/>
      <c r="N19" s="15"/>
      <c r="P19" s="15"/>
    </row>
    <row r="20" spans="1:16">
      <c r="A20" s="4" t="s">
        <v>7</v>
      </c>
      <c r="B20" s="23">
        <v>12973</v>
      </c>
      <c r="C20" s="8">
        <f t="shared" si="3"/>
        <v>1116.56</v>
      </c>
      <c r="D20" s="8">
        <v>1.0900000000000001</v>
      </c>
      <c r="E20" s="8">
        <v>1.113</v>
      </c>
      <c r="F20" s="8">
        <f t="shared" si="4"/>
        <v>1</v>
      </c>
      <c r="G20" s="8">
        <f t="shared" si="5"/>
        <v>1.0489999999999999</v>
      </c>
      <c r="H20" s="8">
        <f t="shared" si="0"/>
        <v>1420.95</v>
      </c>
      <c r="I20" s="7">
        <f t="shared" si="1"/>
        <v>0.83741507999999998</v>
      </c>
      <c r="J20" s="18">
        <v>1.9274286136955705</v>
      </c>
      <c r="K20" s="11">
        <f t="shared" si="2"/>
        <v>2293.5</v>
      </c>
      <c r="L20" s="15"/>
      <c r="M20" s="15"/>
      <c r="N20" s="15"/>
      <c r="P20" s="15"/>
    </row>
    <row r="21" spans="1:16">
      <c r="A21" s="4" t="s">
        <v>12</v>
      </c>
      <c r="B21" s="23">
        <v>12913</v>
      </c>
      <c r="C21" s="8">
        <f t="shared" si="3"/>
        <v>1116.56</v>
      </c>
      <c r="D21" s="8">
        <v>1.0900000000000001</v>
      </c>
      <c r="E21" s="8">
        <v>1.113</v>
      </c>
      <c r="F21" s="8">
        <f t="shared" si="4"/>
        <v>1</v>
      </c>
      <c r="G21" s="8">
        <f t="shared" si="5"/>
        <v>1.0489999999999999</v>
      </c>
      <c r="H21" s="8">
        <f t="shared" si="0"/>
        <v>1420.95</v>
      </c>
      <c r="I21" s="7">
        <f t="shared" si="1"/>
        <v>0.83741507999999998</v>
      </c>
      <c r="J21" s="18">
        <v>1.8863250785156973</v>
      </c>
      <c r="K21" s="11">
        <f t="shared" si="2"/>
        <v>2244.59</v>
      </c>
      <c r="L21" s="15"/>
      <c r="M21" s="15"/>
      <c r="N21" s="15"/>
      <c r="P21" s="15"/>
    </row>
  </sheetData>
  <mergeCells count="3">
    <mergeCell ref="A1:K1"/>
    <mergeCell ref="A4:K4"/>
    <mergeCell ref="A3:K3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2022-02-09T10:52:03Z</dcterms:modified>
</cp:coreProperties>
</file>