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Лист1!$A$1:$H$111</definedName>
  </definedNames>
  <calcPr calcId="124519"/>
</workbook>
</file>

<file path=xl/calcChain.xml><?xml version="1.0" encoding="utf-8"?>
<calcChain xmlns="http://schemas.openxmlformats.org/spreadsheetml/2006/main">
  <c r="G101" i="1"/>
  <c r="H101" s="1"/>
  <c r="G91"/>
  <c r="H91" s="1"/>
  <c r="G82"/>
  <c r="H82" s="1"/>
  <c r="G74"/>
  <c r="H74" s="1"/>
  <c r="G69"/>
  <c r="H69" s="1"/>
  <c r="G62"/>
  <c r="H62" s="1"/>
  <c r="G56"/>
  <c r="H56" s="1"/>
  <c r="G52"/>
  <c r="H52" s="1"/>
  <c r="G44"/>
  <c r="H44" s="1"/>
  <c r="G40"/>
  <c r="H40" s="1"/>
  <c r="G33"/>
  <c r="H33" s="1"/>
  <c r="H22"/>
  <c r="G22"/>
  <c r="G9"/>
  <c r="H9" s="1"/>
  <c r="D111"/>
  <c r="C111" l="1"/>
  <c r="E111"/>
  <c r="G111" l="1"/>
</calcChain>
</file>

<file path=xl/sharedStrings.xml><?xml version="1.0" encoding="utf-8"?>
<sst xmlns="http://schemas.openxmlformats.org/spreadsheetml/2006/main" count="204" uniqueCount="123">
  <si>
    <t>Перечень фельдшерских и фельдшерско-акушерских пунктов, дифференцированных по численности обслуживаемого населения</t>
  </si>
  <si>
    <t>№ п/п</t>
  </si>
  <si>
    <t>Наименование медицинской организации, фельдшерских и фельдшерско-акушерских пунктов</t>
  </si>
  <si>
    <t>Количество обслуживаемого населения фельдшерскими и фельдшерско-акушерскими пунктами, человек</t>
  </si>
  <si>
    <t>Признак соответствия ФАПа и ФП требованиям установленным приказом Минздравсоцразвития РФ от 15.05.2012 №543н (+ да/- нет)</t>
  </si>
  <si>
    <t>до 100</t>
  </si>
  <si>
    <t>от 100 до 900 человек</t>
  </si>
  <si>
    <t>от 900 до 1500 человек</t>
  </si>
  <si>
    <t>БУ РК «Городовиковская РБ», в том числе</t>
  </si>
  <si>
    <t>Фельдшерско-акушерский пункт п. Пушкинский</t>
  </si>
  <si>
    <t>Фельдшерский пункт п. Бурул</t>
  </si>
  <si>
    <t>Фельдшерский пункт п. Амур Санан</t>
  </si>
  <si>
    <t>Фельдшерский пункт п. Розенталь</t>
  </si>
  <si>
    <t>Фельдшерский пункт п. Передовой</t>
  </si>
  <si>
    <t>Фельдшерский пункт п. Бембешево</t>
  </si>
  <si>
    <t>Фельдшерский пункт п. Большой Гок</t>
  </si>
  <si>
    <t>Фельдшерский пункт п. Бага Бурул</t>
  </si>
  <si>
    <t>Фельдшерский пункт п. Балковский</t>
  </si>
  <si>
    <t>Фельдшерский пункт п. Чапаевский</t>
  </si>
  <si>
    <t>Фельдшерский пункт п. Дружный</t>
  </si>
  <si>
    <t>Фельдшерский пункт п. Веселое</t>
  </si>
  <si>
    <t>БУ РК «Ики-Бурульская РБ», в том числе</t>
  </si>
  <si>
    <t>Фельдшерский пункт п. Шееринг</t>
  </si>
  <si>
    <t>Фельдшерский пункт п. Бага-Бурул</t>
  </si>
  <si>
    <t>Фельдшерский пункт п. Чолун-Хамур</t>
  </si>
  <si>
    <t>Фельдшерский пункт п.Манцин Кец</t>
  </si>
  <si>
    <t>Фельдшерский пункт п. Зунда Толга</t>
  </si>
  <si>
    <t>Фельдшерский пункт п. Маныч</t>
  </si>
  <si>
    <t>Фельдшерский пункт п. Ут Сала</t>
  </si>
  <si>
    <t>Фельдшерский пункт п. Южный</t>
  </si>
  <si>
    <t>Фельдшерский пункт п. Светлый</t>
  </si>
  <si>
    <t>Фельдшерский пункт п. Шерет</t>
  </si>
  <si>
    <t>БУ РК «Кетченеровская РБ», в том числе</t>
  </si>
  <si>
    <t>Фельдшерский пункт п. Шин Мер</t>
  </si>
  <si>
    <t>Фельдшерский пункт п. Г-Бургуста</t>
  </si>
  <si>
    <t>Фельдшерский пункт п. Эвдик</t>
  </si>
  <si>
    <t>Фельдшерский пункт п. Тугтун</t>
  </si>
  <si>
    <t>Фельдшерский пункт п. Годжур</t>
  </si>
  <si>
    <t>Фельдшерский пункт п. Сарпа</t>
  </si>
  <si>
    <t>БУ РК «Лаганская РБ», в том числе</t>
  </si>
  <si>
    <t>Фельдшерский пункт п. Буранное</t>
  </si>
  <si>
    <t>Фельдшерский пункт п. Красинское</t>
  </si>
  <si>
    <t>Фельдшерский пункт п.Северное</t>
  </si>
  <si>
    <t>БУ РК «Малодербетовская РБ», в том числе</t>
  </si>
  <si>
    <t>Фельдшерско-акушерский пункт с. Плодовитое</t>
  </si>
  <si>
    <t>Фельдшерско-акушерский пункт п. Ханата</t>
  </si>
  <si>
    <t>Фельдшерско-акушерский пункт п. Ики Бухус</t>
  </si>
  <si>
    <t>Фельдшерско-акушерский пункт п. Зурган</t>
  </si>
  <si>
    <t>Фельдшерско-акушерский пункт п. Унгун Терячи</t>
  </si>
  <si>
    <t>Фельдшерский пункт п. Ики Манлан</t>
  </si>
  <si>
    <t>Фельдшерско-акушерский пункт п. Хонч Нур</t>
  </si>
  <si>
    <t>БУ РК «Октябрьская РБ», в том числе</t>
  </si>
  <si>
    <t>Фельдшерский пункт п. Мирный</t>
  </si>
  <si>
    <t>Фельдшерский пункт п. Джангар</t>
  </si>
  <si>
    <t>Фельдшерский пункт п. Хошеут</t>
  </si>
  <si>
    <t>БУ РК «Приютненская РБ», в том числе</t>
  </si>
  <si>
    <t>Фельдшерско-акушерский пункт п. Ульдючины</t>
  </si>
  <si>
    <t>Фельдшерский пункт п. Воробьевка</t>
  </si>
  <si>
    <t>Фельдшерский пункт п. Нарта</t>
  </si>
  <si>
    <t>Фельдшерский пункт п. Нарын</t>
  </si>
  <si>
    <t>Фельдшерский пункт п. Бурата</t>
  </si>
  <si>
    <t>Фельдшерский пункт п. Октябрьский</t>
  </si>
  <si>
    <t>«Сарпинская РБ», в том числе</t>
  </si>
  <si>
    <t>Фельдшерско-акушерский пункт п. Догзмакин</t>
  </si>
  <si>
    <t>Фельдшерский пункт с. Уманцево</t>
  </si>
  <si>
    <t>Фельдшерский пункт п. Коробкин</t>
  </si>
  <si>
    <t>Фельдшерский пункт п. Кировский</t>
  </si>
  <si>
    <t>Фельдшерский пункт п. Каажихин</t>
  </si>
  <si>
    <t>Фельдшерский пункт п. Кануково</t>
  </si>
  <si>
    <t>БУ РК «Черноземельская РБ им. У. Душана», в том числе</t>
  </si>
  <si>
    <t>Фельдшерский пункт п. Нарын Худук</t>
  </si>
  <si>
    <t>Фельдшерский пункт п. Кумской</t>
  </si>
  <si>
    <t>Фельдшерский пункт п. Прикумский</t>
  </si>
  <si>
    <t>Фельдшерский пункт п. Сарул</t>
  </si>
  <si>
    <t>БУ РК «Юстинская РБ», в том числе</t>
  </si>
  <si>
    <t>Фельдшерско-акушерский пункт п. Юста</t>
  </si>
  <si>
    <t>Фельдшерско-акушерский пункт п. Харба</t>
  </si>
  <si>
    <t>Фельдшерский пункт п. Белоозерный</t>
  </si>
  <si>
    <t>Фельдшерский пункт п. Татал</t>
  </si>
  <si>
    <t>Фельдшерский пункт п. Чомпот</t>
  </si>
  <si>
    <t>Фельдшерский пункт п. Барун</t>
  </si>
  <si>
    <t>БУ РК «Яшалтинская РБ», в том числе</t>
  </si>
  <si>
    <t>Фельдшерско-акушерский пункт с. Манычское</t>
  </si>
  <si>
    <t>Фельдшерско-акушерский пункт п. Бага-Тугтун</t>
  </si>
  <si>
    <t>Фельдшерско-акушерский пункт с. Веселое</t>
  </si>
  <si>
    <t>Фельдшерско-акушерский пункт с. Березовское</t>
  </si>
  <si>
    <t>Фельдшерско-акушерский пункт с. Октябрьское</t>
  </si>
  <si>
    <t>Фельдшерский пункт с. Красный Партизан</t>
  </si>
  <si>
    <t>Фельдшерский пункт с. Краснополье</t>
  </si>
  <si>
    <t>Фельдшерский пункт с. Красный Маныч</t>
  </si>
  <si>
    <t>БУ РК «Яшкульская РБ», в том числе</t>
  </si>
  <si>
    <t>Фельдшерско-акушерский пункт п. Гашун</t>
  </si>
  <si>
    <t>Фельдшерско-акушерский пункт п. Тавн-Гашун</t>
  </si>
  <si>
    <t>Фельдшерско-акушерский пункт п. Цаган-Усн</t>
  </si>
  <si>
    <t>Фельдшерский пункт п. Улан-Эрге</t>
  </si>
  <si>
    <t>Фельдшерский пункт п. Молодежное</t>
  </si>
  <si>
    <t>Фельдшерский пункт п. Утта</t>
  </si>
  <si>
    <t>Фельдшерский пункт п. Хар-Толга</t>
  </si>
  <si>
    <t>Фельдшерский пункт п. Элвг</t>
  </si>
  <si>
    <t>Фельдшерский пункт п. Эрмели</t>
  </si>
  <si>
    <t>БУ РК «Городская поликлиника», в том числе</t>
  </si>
  <si>
    <t>Фельдшерский пункт п. Салын</t>
  </si>
  <si>
    <t>Фельдшерский пункт п. Бага Чонос</t>
  </si>
  <si>
    <t>Фельдшерский пункт п. Ялмта</t>
  </si>
  <si>
    <t>Фельдшерский пункт п. Найнтахн</t>
  </si>
  <si>
    <t>Фельдшерский пункт п. Овата</t>
  </si>
  <si>
    <t>Фельдшерский пункт п. Чагорта</t>
  </si>
  <si>
    <t>Фельдшерский пункт п. Верхний Яшкуль</t>
  </si>
  <si>
    <t>Фельдшерский пункт п. Ик Чонос</t>
  </si>
  <si>
    <t>Фельдшерский пункт п. Целинный</t>
  </si>
  <si>
    <t>Итого по РК</t>
  </si>
  <si>
    <t>Приложение 6</t>
  </si>
  <si>
    <t>+</t>
  </si>
  <si>
    <t>Размер финансового обеспечения, рублей в год</t>
  </si>
  <si>
    <t>Ежемесячный размер финансового обеспечения, рублей</t>
  </si>
  <si>
    <t>+(10,5 км до ВА Комсомольская)</t>
  </si>
  <si>
    <t>+(23,5 км до ВА Комсомольская)</t>
  </si>
  <si>
    <t>+(21,5 км до ВА Комсомольская)</t>
  </si>
  <si>
    <t>+(14 км до ВА Виноградное)</t>
  </si>
  <si>
    <t>+(27 км до БУ РК "Октябрьская РБ")</t>
  </si>
  <si>
    <t>+(16 км до ВА Салын-Тугтун)</t>
  </si>
  <si>
    <t>+(32 км до ОВОП Эрдниевский)</t>
  </si>
  <si>
    <t>к Тарифному соглашению на 2021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</si>
</sst>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1" xfId="3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/>
    </xf>
    <xf numFmtId="4" fontId="3" fillId="2" borderId="1" xfId="2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5">
    <cellStyle name="Normal" xfId="4"/>
    <cellStyle name="Обычный" xfId="0" builtinId="0"/>
    <cellStyle name="Обычный 18 2" xfId="3"/>
    <cellStyle name="Обычный 8 2" xfId="1"/>
    <cellStyle name="Обычный_Лист1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88" workbookViewId="0">
      <selection activeCell="M8" sqref="M8"/>
    </sheetView>
  </sheetViews>
  <sheetFormatPr defaultRowHeight="15"/>
  <cols>
    <col min="1" max="1" width="6.28515625" style="2" customWidth="1"/>
    <col min="2" max="2" width="53" style="2" customWidth="1"/>
    <col min="3" max="3" width="14.42578125" style="4" customWidth="1"/>
    <col min="4" max="4" width="15.140625" style="4" customWidth="1"/>
    <col min="5" max="5" width="15.85546875" style="4" customWidth="1"/>
    <col min="6" max="6" width="16.7109375" style="1" customWidth="1"/>
    <col min="7" max="7" width="19.7109375" style="2" bestFit="1" customWidth="1"/>
    <col min="8" max="8" width="19" style="3" customWidth="1"/>
    <col min="9" max="9" width="14.7109375" style="2" customWidth="1"/>
    <col min="10" max="16384" width="9.140625" style="2"/>
  </cols>
  <sheetData>
    <row r="1" spans="1:8">
      <c r="H1" s="5" t="s">
        <v>111</v>
      </c>
    </row>
    <row r="2" spans="1:8">
      <c r="H2" s="5" t="s">
        <v>122</v>
      </c>
    </row>
    <row r="3" spans="1:8">
      <c r="H3" s="5"/>
    </row>
    <row r="4" spans="1:8" ht="35.25" customHeight="1">
      <c r="A4" s="41" t="s">
        <v>0</v>
      </c>
      <c r="B4" s="41"/>
      <c r="C4" s="41"/>
      <c r="D4" s="41"/>
      <c r="E4" s="41"/>
      <c r="F4" s="41"/>
      <c r="G4" s="41"/>
      <c r="H4" s="41"/>
    </row>
    <row r="5" spans="1:8" ht="15.75">
      <c r="A5" s="47"/>
      <c r="B5" s="47"/>
      <c r="C5" s="47"/>
      <c r="D5" s="47"/>
      <c r="E5" s="47"/>
      <c r="F5" s="47"/>
      <c r="G5" s="47"/>
      <c r="H5" s="47"/>
    </row>
    <row r="6" spans="1:8" ht="35.25" customHeight="1">
      <c r="A6" s="29"/>
      <c r="B6" s="29"/>
      <c r="C6" s="29"/>
      <c r="D6" s="29"/>
      <c r="E6" s="29"/>
      <c r="F6" s="29"/>
      <c r="G6" s="29"/>
    </row>
    <row r="7" spans="1:8" s="4" customFormat="1" ht="52.5" customHeight="1">
      <c r="A7" s="42" t="s">
        <v>1</v>
      </c>
      <c r="B7" s="42" t="s">
        <v>2</v>
      </c>
      <c r="C7" s="42" t="s">
        <v>3</v>
      </c>
      <c r="D7" s="42"/>
      <c r="E7" s="42"/>
      <c r="F7" s="43" t="s">
        <v>4</v>
      </c>
      <c r="G7" s="44" t="s">
        <v>113</v>
      </c>
      <c r="H7" s="45" t="s">
        <v>114</v>
      </c>
    </row>
    <row r="8" spans="1:8" s="4" customFormat="1" ht="128.25" customHeight="1">
      <c r="A8" s="42"/>
      <c r="B8" s="42"/>
      <c r="C8" s="34" t="s">
        <v>5</v>
      </c>
      <c r="D8" s="35" t="s">
        <v>6</v>
      </c>
      <c r="E8" s="35" t="s">
        <v>7</v>
      </c>
      <c r="F8" s="43"/>
      <c r="G8" s="44"/>
      <c r="H8" s="46"/>
    </row>
    <row r="9" spans="1:8" s="7" customFormat="1" ht="14.25">
      <c r="A9" s="50"/>
      <c r="B9" s="30" t="s">
        <v>8</v>
      </c>
      <c r="C9" s="31">
        <v>4</v>
      </c>
      <c r="D9" s="31">
        <v>8</v>
      </c>
      <c r="E9" s="31">
        <v>0</v>
      </c>
      <c r="F9" s="32"/>
      <c r="G9" s="33">
        <f>SUM(G10:G21)</f>
        <v>10602243.000000002</v>
      </c>
      <c r="H9" s="6">
        <f>ROUND(G9/12,2)</f>
        <v>883520.25</v>
      </c>
    </row>
    <row r="10" spans="1:8" ht="30">
      <c r="A10" s="50"/>
      <c r="B10" s="8" t="s">
        <v>9</v>
      </c>
      <c r="C10" s="9">
        <v>1</v>
      </c>
      <c r="D10" s="16"/>
      <c r="E10" s="11"/>
      <c r="F10" s="37" t="s">
        <v>115</v>
      </c>
      <c r="G10" s="12">
        <v>530112.15</v>
      </c>
      <c r="H10" s="6"/>
    </row>
    <row r="11" spans="1:8">
      <c r="A11" s="50"/>
      <c r="B11" s="8" t="s">
        <v>10</v>
      </c>
      <c r="C11" s="9"/>
      <c r="D11" s="13">
        <v>1</v>
      </c>
      <c r="E11" s="11"/>
      <c r="F11" s="37" t="s">
        <v>112</v>
      </c>
      <c r="G11" s="12">
        <v>1060224.3</v>
      </c>
      <c r="H11" s="6"/>
    </row>
    <row r="12" spans="1:8">
      <c r="A12" s="50"/>
      <c r="B12" s="8" t="s">
        <v>11</v>
      </c>
      <c r="C12" s="9"/>
      <c r="D12" s="13">
        <v>1</v>
      </c>
      <c r="E12" s="11"/>
      <c r="F12" s="37" t="s">
        <v>112</v>
      </c>
      <c r="G12" s="12">
        <v>1060224.3</v>
      </c>
      <c r="H12" s="6"/>
    </row>
    <row r="13" spans="1:8">
      <c r="A13" s="50"/>
      <c r="B13" s="8" t="s">
        <v>12</v>
      </c>
      <c r="C13" s="9"/>
      <c r="D13" s="13">
        <v>1</v>
      </c>
      <c r="E13" s="11"/>
      <c r="F13" s="37" t="s">
        <v>112</v>
      </c>
      <c r="G13" s="12">
        <v>1060224.3</v>
      </c>
      <c r="H13" s="6"/>
    </row>
    <row r="14" spans="1:8">
      <c r="A14" s="50"/>
      <c r="B14" s="8" t="s">
        <v>13</v>
      </c>
      <c r="C14" s="9"/>
      <c r="D14" s="13">
        <v>1</v>
      </c>
      <c r="E14" s="11"/>
      <c r="F14" s="37" t="s">
        <v>112</v>
      </c>
      <c r="G14" s="12">
        <v>1060224.3</v>
      </c>
      <c r="H14" s="6"/>
    </row>
    <row r="15" spans="1:8">
      <c r="A15" s="50"/>
      <c r="B15" s="8" t="s">
        <v>14</v>
      </c>
      <c r="C15" s="9"/>
      <c r="D15" s="13">
        <v>1</v>
      </c>
      <c r="E15" s="11"/>
      <c r="F15" s="37" t="s">
        <v>112</v>
      </c>
      <c r="G15" s="12">
        <v>1060224.3</v>
      </c>
      <c r="H15" s="6"/>
    </row>
    <row r="16" spans="1:8">
      <c r="A16" s="50"/>
      <c r="B16" s="8" t="s">
        <v>15</v>
      </c>
      <c r="C16" s="9"/>
      <c r="D16" s="13">
        <v>1</v>
      </c>
      <c r="E16" s="11"/>
      <c r="F16" s="37" t="s">
        <v>112</v>
      </c>
      <c r="G16" s="12">
        <v>1060224.3</v>
      </c>
      <c r="H16" s="6"/>
    </row>
    <row r="17" spans="1:8" ht="30">
      <c r="A17" s="50"/>
      <c r="B17" s="8" t="s">
        <v>16</v>
      </c>
      <c r="C17" s="13">
        <v>1</v>
      </c>
      <c r="D17" s="13"/>
      <c r="E17" s="11"/>
      <c r="F17" s="37" t="s">
        <v>116</v>
      </c>
      <c r="G17" s="12">
        <v>530112.15</v>
      </c>
      <c r="H17" s="6"/>
    </row>
    <row r="18" spans="1:8" ht="30">
      <c r="A18" s="50"/>
      <c r="B18" s="8" t="s">
        <v>17</v>
      </c>
      <c r="C18" s="9">
        <v>1</v>
      </c>
      <c r="D18" s="13"/>
      <c r="E18" s="11"/>
      <c r="F18" s="37" t="s">
        <v>117</v>
      </c>
      <c r="G18" s="12">
        <v>530112.15</v>
      </c>
      <c r="H18" s="6"/>
    </row>
    <row r="19" spans="1:8">
      <c r="A19" s="50"/>
      <c r="B19" s="8" t="s">
        <v>18</v>
      </c>
      <c r="C19" s="9"/>
      <c r="D19" s="13">
        <v>1</v>
      </c>
      <c r="E19" s="11"/>
      <c r="F19" s="37" t="s">
        <v>112</v>
      </c>
      <c r="G19" s="12">
        <v>1060224.3</v>
      </c>
      <c r="H19" s="6"/>
    </row>
    <row r="20" spans="1:8" ht="30">
      <c r="A20" s="50"/>
      <c r="B20" s="8" t="s">
        <v>19</v>
      </c>
      <c r="C20" s="9">
        <v>1</v>
      </c>
      <c r="D20" s="13"/>
      <c r="E20" s="11"/>
      <c r="F20" s="37" t="s">
        <v>118</v>
      </c>
      <c r="G20" s="12">
        <v>530112.15</v>
      </c>
      <c r="H20" s="6"/>
    </row>
    <row r="21" spans="1:8">
      <c r="A21" s="50"/>
      <c r="B21" s="8" t="s">
        <v>20</v>
      </c>
      <c r="C21" s="9"/>
      <c r="D21" s="13">
        <v>1</v>
      </c>
      <c r="E21" s="11"/>
      <c r="F21" s="37" t="s">
        <v>112</v>
      </c>
      <c r="G21" s="12">
        <v>1060224.3</v>
      </c>
      <c r="H21" s="6"/>
    </row>
    <row r="22" spans="1:8" s="7" customFormat="1" ht="14.25">
      <c r="A22" s="51"/>
      <c r="B22" s="14" t="s">
        <v>21</v>
      </c>
      <c r="C22" s="15">
        <v>0</v>
      </c>
      <c r="D22" s="15">
        <v>10</v>
      </c>
      <c r="E22" s="15">
        <v>0</v>
      </c>
      <c r="F22" s="38"/>
      <c r="G22" s="6">
        <f>SUM(G23:G32)</f>
        <v>10602243.000000002</v>
      </c>
      <c r="H22" s="6">
        <f>ROUND(G22/12,2)</f>
        <v>883520.25</v>
      </c>
    </row>
    <row r="23" spans="1:8">
      <c r="A23" s="52"/>
      <c r="B23" s="8" t="s">
        <v>22</v>
      </c>
      <c r="C23" s="13"/>
      <c r="D23" s="13">
        <v>1</v>
      </c>
      <c r="E23" s="16"/>
      <c r="F23" s="37" t="s">
        <v>112</v>
      </c>
      <c r="G23" s="12">
        <v>1060224.3</v>
      </c>
      <c r="H23" s="6"/>
    </row>
    <row r="24" spans="1:8">
      <c r="A24" s="52"/>
      <c r="B24" s="8" t="s">
        <v>23</v>
      </c>
      <c r="C24" s="13"/>
      <c r="D24" s="13">
        <v>1</v>
      </c>
      <c r="E24" s="16"/>
      <c r="F24" s="37" t="s">
        <v>112</v>
      </c>
      <c r="G24" s="12">
        <v>1060224.3</v>
      </c>
      <c r="H24" s="6"/>
    </row>
    <row r="25" spans="1:8">
      <c r="A25" s="52"/>
      <c r="B25" s="8" t="s">
        <v>24</v>
      </c>
      <c r="C25" s="13"/>
      <c r="D25" s="13">
        <v>1</v>
      </c>
      <c r="E25" s="16"/>
      <c r="F25" s="37" t="s">
        <v>112</v>
      </c>
      <c r="G25" s="12">
        <v>1060224.3</v>
      </c>
      <c r="H25" s="6"/>
    </row>
    <row r="26" spans="1:8">
      <c r="A26" s="52"/>
      <c r="B26" s="8" t="s">
        <v>25</v>
      </c>
      <c r="C26" s="13"/>
      <c r="D26" s="13">
        <v>1</v>
      </c>
      <c r="E26" s="16"/>
      <c r="F26" s="37" t="s">
        <v>112</v>
      </c>
      <c r="G26" s="12">
        <v>1060224.3</v>
      </c>
      <c r="H26" s="6"/>
    </row>
    <row r="27" spans="1:8">
      <c r="A27" s="52"/>
      <c r="B27" s="8" t="s">
        <v>26</v>
      </c>
      <c r="C27" s="13"/>
      <c r="D27" s="13">
        <v>1</v>
      </c>
      <c r="E27" s="16"/>
      <c r="F27" s="37" t="s">
        <v>112</v>
      </c>
      <c r="G27" s="12">
        <v>1060224.3</v>
      </c>
      <c r="H27" s="6"/>
    </row>
    <row r="28" spans="1:8">
      <c r="A28" s="52"/>
      <c r="B28" s="8" t="s">
        <v>27</v>
      </c>
      <c r="C28" s="13"/>
      <c r="D28" s="13">
        <v>1</v>
      </c>
      <c r="E28" s="16"/>
      <c r="F28" s="37" t="s">
        <v>112</v>
      </c>
      <c r="G28" s="12">
        <v>1060224.3</v>
      </c>
      <c r="H28" s="6"/>
    </row>
    <row r="29" spans="1:8">
      <c r="A29" s="52"/>
      <c r="B29" s="8" t="s">
        <v>28</v>
      </c>
      <c r="C29" s="13"/>
      <c r="D29" s="13">
        <v>1</v>
      </c>
      <c r="E29" s="16"/>
      <c r="F29" s="37" t="s">
        <v>112</v>
      </c>
      <c r="G29" s="12">
        <v>1060224.3</v>
      </c>
      <c r="H29" s="6"/>
    </row>
    <row r="30" spans="1:8">
      <c r="A30" s="52"/>
      <c r="B30" s="8" t="s">
        <v>29</v>
      </c>
      <c r="C30" s="13"/>
      <c r="D30" s="13">
        <v>1</v>
      </c>
      <c r="E30" s="16"/>
      <c r="F30" s="37" t="s">
        <v>112</v>
      </c>
      <c r="G30" s="12">
        <v>1060224.3</v>
      </c>
      <c r="H30" s="6"/>
    </row>
    <row r="31" spans="1:8">
      <c r="A31" s="52"/>
      <c r="B31" s="8" t="s">
        <v>30</v>
      </c>
      <c r="C31" s="13"/>
      <c r="D31" s="13">
        <v>1</v>
      </c>
      <c r="E31" s="16"/>
      <c r="F31" s="37" t="s">
        <v>112</v>
      </c>
      <c r="G31" s="12">
        <v>1060224.3</v>
      </c>
      <c r="H31" s="6"/>
    </row>
    <row r="32" spans="1:8">
      <c r="A32" s="52"/>
      <c r="B32" s="8" t="s">
        <v>31</v>
      </c>
      <c r="C32" s="13"/>
      <c r="D32" s="13">
        <v>1</v>
      </c>
      <c r="E32" s="16"/>
      <c r="F32" s="37" t="s">
        <v>112</v>
      </c>
      <c r="G32" s="12">
        <v>1060224.3</v>
      </c>
      <c r="H32" s="6"/>
    </row>
    <row r="33" spans="1:8" s="7" customFormat="1" ht="14.25">
      <c r="A33" s="51"/>
      <c r="B33" s="14" t="s">
        <v>32</v>
      </c>
      <c r="C33" s="15">
        <v>0</v>
      </c>
      <c r="D33" s="15">
        <v>6</v>
      </c>
      <c r="E33" s="15">
        <v>0</v>
      </c>
      <c r="F33" s="38"/>
      <c r="G33" s="6">
        <f>SUM(G34:G39)</f>
        <v>6361345.7999999998</v>
      </c>
      <c r="H33" s="6">
        <f>ROUND(G33/12,2)</f>
        <v>530112.15</v>
      </c>
    </row>
    <row r="34" spans="1:8">
      <c r="A34" s="52"/>
      <c r="B34" s="8" t="s">
        <v>33</v>
      </c>
      <c r="C34" s="28"/>
      <c r="D34" s="13">
        <v>1</v>
      </c>
      <c r="E34" s="16"/>
      <c r="F34" s="37" t="s">
        <v>112</v>
      </c>
      <c r="G34" s="12">
        <v>1060224.3</v>
      </c>
      <c r="H34" s="6"/>
    </row>
    <row r="35" spans="1:8">
      <c r="A35" s="52"/>
      <c r="B35" s="8" t="s">
        <v>34</v>
      </c>
      <c r="C35" s="28"/>
      <c r="D35" s="13">
        <v>1</v>
      </c>
      <c r="E35" s="16"/>
      <c r="F35" s="37" t="s">
        <v>112</v>
      </c>
      <c r="G35" s="12">
        <v>1060224.3</v>
      </c>
      <c r="H35" s="6"/>
    </row>
    <row r="36" spans="1:8">
      <c r="A36" s="52"/>
      <c r="B36" s="8" t="s">
        <v>35</v>
      </c>
      <c r="C36" s="28"/>
      <c r="D36" s="13">
        <v>1</v>
      </c>
      <c r="E36" s="16"/>
      <c r="F36" s="37" t="s">
        <v>112</v>
      </c>
      <c r="G36" s="12">
        <v>1060224.3</v>
      </c>
      <c r="H36" s="6"/>
    </row>
    <row r="37" spans="1:8">
      <c r="A37" s="52"/>
      <c r="B37" s="8" t="s">
        <v>36</v>
      </c>
      <c r="C37" s="28"/>
      <c r="D37" s="13">
        <v>1</v>
      </c>
      <c r="E37" s="16"/>
      <c r="F37" s="37" t="s">
        <v>112</v>
      </c>
      <c r="G37" s="12">
        <v>1060224.3</v>
      </c>
      <c r="H37" s="6"/>
    </row>
    <row r="38" spans="1:8">
      <c r="A38" s="52"/>
      <c r="B38" s="8" t="s">
        <v>37</v>
      </c>
      <c r="C38" s="13"/>
      <c r="D38" s="13">
        <v>1</v>
      </c>
      <c r="E38" s="16"/>
      <c r="F38" s="37" t="s">
        <v>112</v>
      </c>
      <c r="G38" s="12">
        <v>1060224.3</v>
      </c>
      <c r="H38" s="6"/>
    </row>
    <row r="39" spans="1:8">
      <c r="A39" s="52"/>
      <c r="B39" s="8" t="s">
        <v>38</v>
      </c>
      <c r="C39" s="28"/>
      <c r="D39" s="13">
        <v>1</v>
      </c>
      <c r="E39" s="16"/>
      <c r="F39" s="37" t="s">
        <v>112</v>
      </c>
      <c r="G39" s="12">
        <v>1060224.3</v>
      </c>
      <c r="H39" s="6"/>
    </row>
    <row r="40" spans="1:8" s="7" customFormat="1">
      <c r="A40" s="17"/>
      <c r="B40" s="14" t="s">
        <v>39</v>
      </c>
      <c r="C40" s="18">
        <v>0</v>
      </c>
      <c r="D40" s="18">
        <v>2</v>
      </c>
      <c r="E40" s="18">
        <v>1</v>
      </c>
      <c r="F40" s="36"/>
      <c r="G40" s="6">
        <f>SUM(G41:G43)</f>
        <v>3800107.3999999994</v>
      </c>
      <c r="H40" s="6">
        <f>ROUND(G40/12,2)</f>
        <v>316675.62</v>
      </c>
    </row>
    <row r="41" spans="1:8" s="7" customFormat="1">
      <c r="A41" s="17"/>
      <c r="B41" s="8" t="s">
        <v>40</v>
      </c>
      <c r="C41" s="13"/>
      <c r="D41" s="13">
        <v>1</v>
      </c>
      <c r="E41" s="13"/>
      <c r="F41" s="37" t="s">
        <v>112</v>
      </c>
      <c r="G41" s="12">
        <v>1060224.3</v>
      </c>
      <c r="H41" s="6"/>
    </row>
    <row r="42" spans="1:8" s="7" customFormat="1">
      <c r="A42" s="17"/>
      <c r="B42" s="8" t="s">
        <v>41</v>
      </c>
      <c r="C42" s="13"/>
      <c r="D42" s="13"/>
      <c r="E42" s="13">
        <v>1</v>
      </c>
      <c r="F42" s="37" t="s">
        <v>112</v>
      </c>
      <c r="G42" s="12">
        <v>1679658.7999999998</v>
      </c>
      <c r="H42" s="6"/>
    </row>
    <row r="43" spans="1:8" s="7" customFormat="1">
      <c r="A43" s="17"/>
      <c r="B43" s="8" t="s">
        <v>42</v>
      </c>
      <c r="C43" s="13"/>
      <c r="D43" s="13">
        <v>1</v>
      </c>
      <c r="E43" s="13"/>
      <c r="F43" s="37" t="s">
        <v>112</v>
      </c>
      <c r="G43" s="12">
        <v>1060224.3</v>
      </c>
      <c r="H43" s="6"/>
    </row>
    <row r="44" spans="1:8" s="7" customFormat="1">
      <c r="A44" s="17"/>
      <c r="B44" s="14" t="s">
        <v>43</v>
      </c>
      <c r="C44" s="18">
        <v>1</v>
      </c>
      <c r="D44" s="18">
        <v>6</v>
      </c>
      <c r="E44" s="18">
        <v>0</v>
      </c>
      <c r="F44" s="36"/>
      <c r="G44" s="6">
        <f>SUM(G45:G51)</f>
        <v>6891457.9500000002</v>
      </c>
      <c r="H44" s="6">
        <f>ROUND(G44/12,2)</f>
        <v>574288.16</v>
      </c>
    </row>
    <row r="45" spans="1:8">
      <c r="A45" s="10"/>
      <c r="B45" s="19" t="s">
        <v>44</v>
      </c>
      <c r="C45" s="9"/>
      <c r="D45" s="13">
        <v>1</v>
      </c>
      <c r="E45" s="16"/>
      <c r="F45" s="37" t="s">
        <v>112</v>
      </c>
      <c r="G45" s="12">
        <v>1060224.3</v>
      </c>
      <c r="H45" s="6"/>
    </row>
    <row r="46" spans="1:8">
      <c r="A46" s="10"/>
      <c r="B46" s="19" t="s">
        <v>45</v>
      </c>
      <c r="C46" s="9"/>
      <c r="D46" s="13">
        <v>1</v>
      </c>
      <c r="E46" s="16"/>
      <c r="F46" s="37" t="s">
        <v>112</v>
      </c>
      <c r="G46" s="12">
        <v>1060224.3</v>
      </c>
      <c r="H46" s="6"/>
    </row>
    <row r="47" spans="1:8">
      <c r="A47" s="10"/>
      <c r="B47" s="19" t="s">
        <v>46</v>
      </c>
      <c r="C47" s="9"/>
      <c r="D47" s="13">
        <v>1</v>
      </c>
      <c r="E47" s="16"/>
      <c r="F47" s="37" t="s">
        <v>112</v>
      </c>
      <c r="G47" s="12">
        <v>1060224.3</v>
      </c>
      <c r="H47" s="6"/>
    </row>
    <row r="48" spans="1:8">
      <c r="A48" s="10"/>
      <c r="B48" s="19" t="s">
        <v>47</v>
      </c>
      <c r="C48" s="9"/>
      <c r="D48" s="13">
        <v>1</v>
      </c>
      <c r="E48" s="16"/>
      <c r="F48" s="37" t="s">
        <v>112</v>
      </c>
      <c r="G48" s="12">
        <v>1060224.3</v>
      </c>
      <c r="H48" s="6"/>
    </row>
    <row r="49" spans="1:8">
      <c r="A49" s="10"/>
      <c r="B49" s="19" t="s">
        <v>48</v>
      </c>
      <c r="C49" s="9"/>
      <c r="D49" s="13">
        <v>1</v>
      </c>
      <c r="E49" s="16"/>
      <c r="F49" s="37" t="s">
        <v>112</v>
      </c>
      <c r="G49" s="12">
        <v>1060224.3</v>
      </c>
      <c r="H49" s="6"/>
    </row>
    <row r="50" spans="1:8" ht="60">
      <c r="A50" s="10"/>
      <c r="B50" s="19" t="s">
        <v>49</v>
      </c>
      <c r="C50" s="9">
        <v>1</v>
      </c>
      <c r="D50" s="13"/>
      <c r="E50" s="16"/>
      <c r="F50" s="37" t="s">
        <v>119</v>
      </c>
      <c r="G50" s="40">
        <v>530112.15</v>
      </c>
      <c r="H50" s="6"/>
    </row>
    <row r="51" spans="1:8">
      <c r="A51" s="10"/>
      <c r="B51" s="19" t="s">
        <v>50</v>
      </c>
      <c r="C51" s="9"/>
      <c r="D51" s="13">
        <v>1</v>
      </c>
      <c r="E51" s="16"/>
      <c r="F51" s="37" t="s">
        <v>112</v>
      </c>
      <c r="G51" s="12">
        <v>1060224.3</v>
      </c>
      <c r="H51" s="6"/>
    </row>
    <row r="52" spans="1:8" s="7" customFormat="1">
      <c r="A52" s="17"/>
      <c r="B52" s="14" t="s">
        <v>51</v>
      </c>
      <c r="C52" s="18">
        <v>0</v>
      </c>
      <c r="D52" s="18">
        <v>3</v>
      </c>
      <c r="E52" s="18">
        <v>0</v>
      </c>
      <c r="F52" s="36"/>
      <c r="G52" s="6">
        <f>SUM(G53:G55)</f>
        <v>3180672.9000000004</v>
      </c>
      <c r="H52" s="6">
        <f>ROUND(G52/12,2)</f>
        <v>265056.08</v>
      </c>
    </row>
    <row r="53" spans="1:8">
      <c r="A53" s="10"/>
      <c r="B53" s="8" t="s">
        <v>52</v>
      </c>
      <c r="C53" s="13"/>
      <c r="D53" s="13">
        <v>1</v>
      </c>
      <c r="E53" s="16"/>
      <c r="F53" s="37" t="s">
        <v>112</v>
      </c>
      <c r="G53" s="12">
        <v>1060224.3</v>
      </c>
      <c r="H53" s="6"/>
    </row>
    <row r="54" spans="1:8">
      <c r="A54" s="10"/>
      <c r="B54" s="8" t="s">
        <v>53</v>
      </c>
      <c r="C54" s="13"/>
      <c r="D54" s="13">
        <v>1</v>
      </c>
      <c r="E54" s="16"/>
      <c r="F54" s="37" t="s">
        <v>112</v>
      </c>
      <c r="G54" s="12">
        <v>1060224.3</v>
      </c>
      <c r="H54" s="6"/>
    </row>
    <row r="55" spans="1:8">
      <c r="A55" s="10"/>
      <c r="B55" s="8" t="s">
        <v>54</v>
      </c>
      <c r="C55" s="13"/>
      <c r="D55" s="13">
        <v>1</v>
      </c>
      <c r="E55" s="16"/>
      <c r="F55" s="37" t="s">
        <v>112</v>
      </c>
      <c r="G55" s="12">
        <v>1060224.3</v>
      </c>
      <c r="H55" s="6"/>
    </row>
    <row r="56" spans="1:8" s="7" customFormat="1">
      <c r="A56" s="17"/>
      <c r="B56" s="14" t="s">
        <v>55</v>
      </c>
      <c r="C56" s="18">
        <v>0</v>
      </c>
      <c r="D56" s="18">
        <v>5</v>
      </c>
      <c r="E56" s="18">
        <v>0</v>
      </c>
      <c r="F56" s="36"/>
      <c r="G56" s="6">
        <f>SUM(G57:G61)</f>
        <v>5301121.5</v>
      </c>
      <c r="H56" s="6">
        <f>ROUND(G56/12,2)</f>
        <v>441760.13</v>
      </c>
    </row>
    <row r="57" spans="1:8">
      <c r="A57" s="10"/>
      <c r="B57" s="20" t="s">
        <v>56</v>
      </c>
      <c r="C57" s="13"/>
      <c r="D57" s="13">
        <v>1</v>
      </c>
      <c r="E57" s="16"/>
      <c r="F57" s="37" t="s">
        <v>112</v>
      </c>
      <c r="G57" s="12">
        <v>1060224.3</v>
      </c>
      <c r="H57" s="6"/>
    </row>
    <row r="58" spans="1:8">
      <c r="A58" s="10"/>
      <c r="B58" s="20" t="s">
        <v>57</v>
      </c>
      <c r="C58" s="13"/>
      <c r="D58" s="13">
        <v>1</v>
      </c>
      <c r="E58" s="16"/>
      <c r="F58" s="37" t="s">
        <v>112</v>
      </c>
      <c r="G58" s="12">
        <v>1060224.3</v>
      </c>
      <c r="H58" s="6"/>
    </row>
    <row r="59" spans="1:8">
      <c r="A59" s="10"/>
      <c r="B59" s="20" t="s">
        <v>58</v>
      </c>
      <c r="C59" s="13"/>
      <c r="D59" s="13">
        <v>1</v>
      </c>
      <c r="E59" s="16"/>
      <c r="F59" s="37" t="s">
        <v>112</v>
      </c>
      <c r="G59" s="12">
        <v>1060224.3</v>
      </c>
      <c r="H59" s="6"/>
    </row>
    <row r="60" spans="1:8">
      <c r="A60" s="10"/>
      <c r="B60" s="20" t="s">
        <v>59</v>
      </c>
      <c r="C60" s="13"/>
      <c r="D60" s="13">
        <v>1</v>
      </c>
      <c r="E60" s="16"/>
      <c r="F60" s="37" t="s">
        <v>112</v>
      </c>
      <c r="G60" s="12">
        <v>1060224.3</v>
      </c>
      <c r="H60" s="6"/>
    </row>
    <row r="61" spans="1:8">
      <c r="A61" s="10"/>
      <c r="B61" s="20" t="s">
        <v>60</v>
      </c>
      <c r="C61" s="13"/>
      <c r="D61" s="13">
        <v>1</v>
      </c>
      <c r="E61" s="16"/>
      <c r="F61" s="37" t="s">
        <v>112</v>
      </c>
      <c r="G61" s="12">
        <v>1060224.3</v>
      </c>
      <c r="H61" s="6"/>
    </row>
    <row r="62" spans="1:8" s="7" customFormat="1">
      <c r="A62" s="17"/>
      <c r="B62" s="14" t="s">
        <v>62</v>
      </c>
      <c r="C62" s="18">
        <v>1</v>
      </c>
      <c r="D62" s="18">
        <v>5</v>
      </c>
      <c r="E62" s="18">
        <v>0</v>
      </c>
      <c r="F62" s="36"/>
      <c r="G62" s="6">
        <f>SUM(G63:G68)</f>
        <v>5831233.6499999994</v>
      </c>
      <c r="H62" s="6">
        <f>ROUND(G62/12,2)</f>
        <v>485936.14</v>
      </c>
    </row>
    <row r="63" spans="1:8" ht="30">
      <c r="A63" s="10"/>
      <c r="B63" s="20" t="s">
        <v>63</v>
      </c>
      <c r="C63" s="9">
        <v>1</v>
      </c>
      <c r="D63" s="13"/>
      <c r="E63" s="16"/>
      <c r="F63" s="37" t="s">
        <v>120</v>
      </c>
      <c r="G63" s="12">
        <v>530112.15</v>
      </c>
      <c r="H63" s="6"/>
    </row>
    <row r="64" spans="1:8" ht="17.25" customHeight="1">
      <c r="A64" s="10"/>
      <c r="B64" s="20" t="s">
        <v>64</v>
      </c>
      <c r="C64" s="9"/>
      <c r="D64" s="13">
        <v>1</v>
      </c>
      <c r="E64" s="16"/>
      <c r="F64" s="37" t="s">
        <v>112</v>
      </c>
      <c r="G64" s="12">
        <v>1060224.3</v>
      </c>
      <c r="H64" s="6"/>
    </row>
    <row r="65" spans="1:8" ht="17.25" customHeight="1">
      <c r="A65" s="10"/>
      <c r="B65" s="20" t="s">
        <v>65</v>
      </c>
      <c r="C65" s="9"/>
      <c r="D65" s="13">
        <v>1</v>
      </c>
      <c r="E65" s="16"/>
      <c r="F65" s="37" t="s">
        <v>112</v>
      </c>
      <c r="G65" s="12">
        <v>1060224.3</v>
      </c>
      <c r="H65" s="6"/>
    </row>
    <row r="66" spans="1:8" ht="17.25" customHeight="1">
      <c r="A66" s="10"/>
      <c r="B66" s="20" t="s">
        <v>66</v>
      </c>
      <c r="C66" s="9"/>
      <c r="D66" s="13">
        <v>1</v>
      </c>
      <c r="E66" s="16"/>
      <c r="F66" s="37" t="s">
        <v>112</v>
      </c>
      <c r="G66" s="12">
        <v>1060224.3</v>
      </c>
      <c r="H66" s="6"/>
    </row>
    <row r="67" spans="1:8" ht="17.25" customHeight="1">
      <c r="A67" s="10"/>
      <c r="B67" s="20" t="s">
        <v>67</v>
      </c>
      <c r="C67" s="9"/>
      <c r="D67" s="13">
        <v>1</v>
      </c>
      <c r="E67" s="16"/>
      <c r="F67" s="37" t="s">
        <v>112</v>
      </c>
      <c r="G67" s="12">
        <v>1060224.3</v>
      </c>
      <c r="H67" s="6"/>
    </row>
    <row r="68" spans="1:8" ht="17.25" customHeight="1">
      <c r="A68" s="10"/>
      <c r="B68" s="20" t="s">
        <v>68</v>
      </c>
      <c r="C68" s="9"/>
      <c r="D68" s="13">
        <v>1</v>
      </c>
      <c r="E68" s="16"/>
      <c r="F68" s="37" t="s">
        <v>112</v>
      </c>
      <c r="G68" s="12">
        <v>1060224.3</v>
      </c>
      <c r="H68" s="6"/>
    </row>
    <row r="69" spans="1:8" s="7" customFormat="1">
      <c r="A69" s="17"/>
      <c r="B69" s="14" t="s">
        <v>69</v>
      </c>
      <c r="C69" s="18">
        <v>0</v>
      </c>
      <c r="D69" s="18">
        <v>3</v>
      </c>
      <c r="E69" s="18">
        <v>1</v>
      </c>
      <c r="F69" s="36"/>
      <c r="G69" s="6">
        <f>SUM(G70:G73)</f>
        <v>4860331.7</v>
      </c>
      <c r="H69" s="6">
        <f>ROUND(G69/12,2)</f>
        <v>405027.64</v>
      </c>
    </row>
    <row r="70" spans="1:8">
      <c r="A70" s="10"/>
      <c r="B70" s="21" t="s">
        <v>70</v>
      </c>
      <c r="C70" s="13"/>
      <c r="D70" s="13">
        <v>1</v>
      </c>
      <c r="E70" s="16"/>
      <c r="F70" s="37" t="s">
        <v>112</v>
      </c>
      <c r="G70" s="12">
        <v>1060224.3</v>
      </c>
      <c r="H70" s="6"/>
    </row>
    <row r="71" spans="1:8">
      <c r="A71" s="10"/>
      <c r="B71" s="22" t="s">
        <v>71</v>
      </c>
      <c r="C71" s="13"/>
      <c r="D71" s="13">
        <v>1</v>
      </c>
      <c r="E71" s="16"/>
      <c r="F71" s="37" t="s">
        <v>112</v>
      </c>
      <c r="G71" s="12">
        <v>1060224.3</v>
      </c>
      <c r="H71" s="6"/>
    </row>
    <row r="72" spans="1:8">
      <c r="A72" s="10"/>
      <c r="B72" s="22" t="s">
        <v>72</v>
      </c>
      <c r="C72" s="13"/>
      <c r="D72" s="13"/>
      <c r="E72" s="16">
        <v>1</v>
      </c>
      <c r="F72" s="37" t="s">
        <v>112</v>
      </c>
      <c r="G72" s="12">
        <v>1679658.7999999998</v>
      </c>
      <c r="H72" s="6"/>
    </row>
    <row r="73" spans="1:8">
      <c r="A73" s="10"/>
      <c r="B73" s="22" t="s">
        <v>73</v>
      </c>
      <c r="C73" s="13"/>
      <c r="D73" s="13">
        <v>1</v>
      </c>
      <c r="E73" s="16"/>
      <c r="F73" s="37" t="s">
        <v>112</v>
      </c>
      <c r="G73" s="12">
        <v>1060224.3</v>
      </c>
      <c r="H73" s="6"/>
    </row>
    <row r="74" spans="1:8" s="7" customFormat="1" ht="15.75" customHeight="1">
      <c r="A74" s="17"/>
      <c r="B74" s="14" t="s">
        <v>74</v>
      </c>
      <c r="C74" s="18">
        <v>1</v>
      </c>
      <c r="D74" s="18">
        <v>6</v>
      </c>
      <c r="E74" s="18">
        <v>0</v>
      </c>
      <c r="F74" s="36"/>
      <c r="G74" s="6">
        <f>SUM(G75:G81)</f>
        <v>6891457.9500000002</v>
      </c>
      <c r="H74" s="6">
        <f>ROUND(G74/12,2)</f>
        <v>574288.16</v>
      </c>
    </row>
    <row r="75" spans="1:8" s="7" customFormat="1" ht="15.75" customHeight="1">
      <c r="A75" s="17"/>
      <c r="B75" s="8" t="s">
        <v>75</v>
      </c>
      <c r="C75" s="9"/>
      <c r="D75" s="13">
        <v>1</v>
      </c>
      <c r="E75" s="15"/>
      <c r="F75" s="37" t="s">
        <v>112</v>
      </c>
      <c r="G75" s="12">
        <v>1060224.3</v>
      </c>
      <c r="H75" s="6"/>
    </row>
    <row r="76" spans="1:8" s="7" customFormat="1" ht="15.75" customHeight="1">
      <c r="A76" s="17"/>
      <c r="B76" s="8" t="s">
        <v>76</v>
      </c>
      <c r="C76" s="9"/>
      <c r="D76" s="13">
        <v>1</v>
      </c>
      <c r="E76" s="15"/>
      <c r="F76" s="37" t="s">
        <v>112</v>
      </c>
      <c r="G76" s="12">
        <v>1060224.3</v>
      </c>
      <c r="H76" s="6"/>
    </row>
    <row r="77" spans="1:8" s="7" customFormat="1" ht="15.75" customHeight="1">
      <c r="A77" s="17"/>
      <c r="B77" s="8" t="s">
        <v>77</v>
      </c>
      <c r="C77" s="9"/>
      <c r="D77" s="13">
        <v>1</v>
      </c>
      <c r="E77" s="15"/>
      <c r="F77" s="37" t="s">
        <v>112</v>
      </c>
      <c r="G77" s="12">
        <v>1060224.3</v>
      </c>
      <c r="H77" s="6"/>
    </row>
    <row r="78" spans="1:8" s="7" customFormat="1" ht="45">
      <c r="A78" s="17"/>
      <c r="B78" s="8" t="s">
        <v>61</v>
      </c>
      <c r="C78" s="9">
        <v>1</v>
      </c>
      <c r="D78" s="13"/>
      <c r="E78" s="15"/>
      <c r="F78" s="37" t="s">
        <v>121</v>
      </c>
      <c r="G78" s="12">
        <v>530112.15</v>
      </c>
      <c r="H78" s="6"/>
    </row>
    <row r="79" spans="1:8" s="7" customFormat="1" ht="15.75" customHeight="1">
      <c r="A79" s="17"/>
      <c r="B79" s="8" t="s">
        <v>78</v>
      </c>
      <c r="C79" s="9"/>
      <c r="D79" s="13">
        <v>1</v>
      </c>
      <c r="E79" s="15"/>
      <c r="F79" s="37" t="s">
        <v>112</v>
      </c>
      <c r="G79" s="12">
        <v>1060224.3</v>
      </c>
      <c r="H79" s="6"/>
    </row>
    <row r="80" spans="1:8" s="7" customFormat="1" ht="15.75" customHeight="1">
      <c r="A80" s="17"/>
      <c r="B80" s="8" t="s">
        <v>79</v>
      </c>
      <c r="C80" s="9"/>
      <c r="D80" s="13">
        <v>1</v>
      </c>
      <c r="E80" s="15"/>
      <c r="F80" s="37" t="s">
        <v>112</v>
      </c>
      <c r="G80" s="12">
        <v>1060224.3</v>
      </c>
      <c r="H80" s="6"/>
    </row>
    <row r="81" spans="1:8" s="7" customFormat="1" ht="15.75" customHeight="1">
      <c r="A81" s="17"/>
      <c r="B81" s="8" t="s">
        <v>80</v>
      </c>
      <c r="C81" s="9"/>
      <c r="D81" s="13">
        <v>1</v>
      </c>
      <c r="E81" s="15"/>
      <c r="F81" s="37" t="s">
        <v>112</v>
      </c>
      <c r="G81" s="12">
        <v>1060224.3</v>
      </c>
      <c r="H81" s="6"/>
    </row>
    <row r="82" spans="1:8" s="7" customFormat="1">
      <c r="A82" s="17"/>
      <c r="B82" s="14" t="s">
        <v>81</v>
      </c>
      <c r="C82" s="15">
        <v>0</v>
      </c>
      <c r="D82" s="15">
        <v>8</v>
      </c>
      <c r="E82" s="15">
        <v>0</v>
      </c>
      <c r="F82" s="36"/>
      <c r="G82" s="6">
        <f>SUM(G83:G90)</f>
        <v>8481794.4000000004</v>
      </c>
      <c r="H82" s="6">
        <f>ROUND(G82/12,2)</f>
        <v>706816.2</v>
      </c>
    </row>
    <row r="83" spans="1:8">
      <c r="A83" s="10"/>
      <c r="B83" s="23" t="s">
        <v>82</v>
      </c>
      <c r="C83" s="16"/>
      <c r="D83" s="13">
        <v>1</v>
      </c>
      <c r="E83" s="16"/>
      <c r="F83" s="37" t="s">
        <v>112</v>
      </c>
      <c r="G83" s="12">
        <v>1060224.3</v>
      </c>
      <c r="H83" s="6"/>
    </row>
    <row r="84" spans="1:8">
      <c r="A84" s="10"/>
      <c r="B84" s="24" t="s">
        <v>83</v>
      </c>
      <c r="C84" s="13"/>
      <c r="D84" s="13">
        <v>1</v>
      </c>
      <c r="E84" s="16"/>
      <c r="F84" s="37" t="s">
        <v>112</v>
      </c>
      <c r="G84" s="12">
        <v>1060224.3</v>
      </c>
      <c r="H84" s="6"/>
    </row>
    <row r="85" spans="1:8">
      <c r="A85" s="10"/>
      <c r="B85" s="24" t="s">
        <v>84</v>
      </c>
      <c r="C85" s="13"/>
      <c r="D85" s="13">
        <v>1</v>
      </c>
      <c r="E85" s="16"/>
      <c r="F85" s="37" t="s">
        <v>112</v>
      </c>
      <c r="G85" s="12">
        <v>1060224.3</v>
      </c>
      <c r="H85" s="6"/>
    </row>
    <row r="86" spans="1:8">
      <c r="A86" s="10"/>
      <c r="B86" s="24" t="s">
        <v>85</v>
      </c>
      <c r="C86" s="13"/>
      <c r="D86" s="13">
        <v>1</v>
      </c>
      <c r="E86" s="16"/>
      <c r="F86" s="37" t="s">
        <v>112</v>
      </c>
      <c r="G86" s="12">
        <v>1060224.3</v>
      </c>
      <c r="H86" s="6"/>
    </row>
    <row r="87" spans="1:8">
      <c r="A87" s="10"/>
      <c r="B87" s="24" t="s">
        <v>86</v>
      </c>
      <c r="C87" s="13"/>
      <c r="D87" s="13">
        <v>1</v>
      </c>
      <c r="E87" s="16"/>
      <c r="F87" s="37" t="s">
        <v>112</v>
      </c>
      <c r="G87" s="12">
        <v>1060224.3</v>
      </c>
      <c r="H87" s="6"/>
    </row>
    <row r="88" spans="1:8">
      <c r="A88" s="10"/>
      <c r="B88" s="24" t="s">
        <v>87</v>
      </c>
      <c r="C88" s="13"/>
      <c r="D88" s="13">
        <v>1</v>
      </c>
      <c r="E88" s="16"/>
      <c r="F88" s="37" t="s">
        <v>112</v>
      </c>
      <c r="G88" s="12">
        <v>1060224.3</v>
      </c>
      <c r="H88" s="6"/>
    </row>
    <row r="89" spans="1:8">
      <c r="A89" s="10"/>
      <c r="B89" s="24" t="s">
        <v>88</v>
      </c>
      <c r="C89" s="13"/>
      <c r="D89" s="13">
        <v>1</v>
      </c>
      <c r="E89" s="16"/>
      <c r="F89" s="37" t="s">
        <v>112</v>
      </c>
      <c r="G89" s="12">
        <v>1060224.3</v>
      </c>
      <c r="H89" s="6"/>
    </row>
    <row r="90" spans="1:8">
      <c r="A90" s="10"/>
      <c r="B90" s="24" t="s">
        <v>89</v>
      </c>
      <c r="C90" s="13"/>
      <c r="D90" s="13">
        <v>1</v>
      </c>
      <c r="E90" s="16"/>
      <c r="F90" s="37" t="s">
        <v>112</v>
      </c>
      <c r="G90" s="12">
        <v>1060224.3</v>
      </c>
      <c r="H90" s="6"/>
    </row>
    <row r="91" spans="1:8" s="7" customFormat="1">
      <c r="A91" s="17"/>
      <c r="B91" s="14" t="s">
        <v>90</v>
      </c>
      <c r="C91" s="18">
        <v>0</v>
      </c>
      <c r="D91" s="18">
        <v>9</v>
      </c>
      <c r="E91" s="18">
        <v>0</v>
      </c>
      <c r="F91" s="36"/>
      <c r="G91" s="6">
        <f>SUM(G92:G100)</f>
        <v>9542018.7000000011</v>
      </c>
      <c r="H91" s="6">
        <f>ROUND(G91/12,2)</f>
        <v>795168.23</v>
      </c>
    </row>
    <row r="92" spans="1:8" s="7" customFormat="1">
      <c r="A92" s="17"/>
      <c r="B92" s="24" t="s">
        <v>91</v>
      </c>
      <c r="C92" s="13"/>
      <c r="D92" s="13">
        <v>1</v>
      </c>
      <c r="E92" s="16"/>
      <c r="F92" s="37" t="s">
        <v>112</v>
      </c>
      <c r="G92" s="12">
        <v>1060224.3</v>
      </c>
      <c r="H92" s="6"/>
    </row>
    <row r="93" spans="1:8" s="7" customFormat="1">
      <c r="A93" s="17"/>
      <c r="B93" s="24" t="s">
        <v>92</v>
      </c>
      <c r="C93" s="13"/>
      <c r="D93" s="13">
        <v>1</v>
      </c>
      <c r="E93" s="16"/>
      <c r="F93" s="37" t="s">
        <v>112</v>
      </c>
      <c r="G93" s="12">
        <v>1060224.3</v>
      </c>
      <c r="H93" s="6"/>
    </row>
    <row r="94" spans="1:8" s="7" customFormat="1">
      <c r="A94" s="17"/>
      <c r="B94" s="24" t="s">
        <v>93</v>
      </c>
      <c r="C94" s="13"/>
      <c r="D94" s="13">
        <v>1</v>
      </c>
      <c r="E94" s="16"/>
      <c r="F94" s="37" t="s">
        <v>112</v>
      </c>
      <c r="G94" s="12">
        <v>1060224.3</v>
      </c>
      <c r="H94" s="6"/>
    </row>
    <row r="95" spans="1:8" s="7" customFormat="1">
      <c r="A95" s="17"/>
      <c r="B95" s="24" t="s">
        <v>94</v>
      </c>
      <c r="C95" s="13"/>
      <c r="D95" s="13">
        <v>1</v>
      </c>
      <c r="E95" s="16"/>
      <c r="F95" s="37" t="s">
        <v>112</v>
      </c>
      <c r="G95" s="12">
        <v>1060224.3</v>
      </c>
      <c r="H95" s="6"/>
    </row>
    <row r="96" spans="1:8" s="7" customFormat="1">
      <c r="A96" s="17"/>
      <c r="B96" s="24" t="s">
        <v>95</v>
      </c>
      <c r="C96" s="13"/>
      <c r="D96" s="13">
        <v>1</v>
      </c>
      <c r="E96" s="16"/>
      <c r="F96" s="37" t="s">
        <v>112</v>
      </c>
      <c r="G96" s="12">
        <v>1060224.3</v>
      </c>
      <c r="H96" s="6"/>
    </row>
    <row r="97" spans="1:8" s="7" customFormat="1">
      <c r="A97" s="17"/>
      <c r="B97" s="24" t="s">
        <v>96</v>
      </c>
      <c r="C97" s="13"/>
      <c r="D97" s="13">
        <v>1</v>
      </c>
      <c r="E97" s="16"/>
      <c r="F97" s="37" t="s">
        <v>112</v>
      </c>
      <c r="G97" s="12">
        <v>1060224.3</v>
      </c>
      <c r="H97" s="6"/>
    </row>
    <row r="98" spans="1:8" s="7" customFormat="1">
      <c r="A98" s="17"/>
      <c r="B98" s="24" t="s">
        <v>97</v>
      </c>
      <c r="C98" s="13"/>
      <c r="D98" s="13">
        <v>1</v>
      </c>
      <c r="E98" s="16"/>
      <c r="F98" s="37" t="s">
        <v>112</v>
      </c>
      <c r="G98" s="12">
        <v>1060224.3</v>
      </c>
      <c r="H98" s="6"/>
    </row>
    <row r="99" spans="1:8" s="7" customFormat="1">
      <c r="A99" s="17"/>
      <c r="B99" s="24" t="s">
        <v>98</v>
      </c>
      <c r="C99" s="13"/>
      <c r="D99" s="13">
        <v>1</v>
      </c>
      <c r="E99" s="16"/>
      <c r="F99" s="37" t="s">
        <v>112</v>
      </c>
      <c r="G99" s="12">
        <v>1060224.3</v>
      </c>
      <c r="H99" s="6"/>
    </row>
    <row r="100" spans="1:8" s="7" customFormat="1">
      <c r="A100" s="17"/>
      <c r="B100" s="24" t="s">
        <v>99</v>
      </c>
      <c r="C100" s="13"/>
      <c r="D100" s="13">
        <v>1</v>
      </c>
      <c r="E100" s="16"/>
      <c r="F100" s="37" t="s">
        <v>112</v>
      </c>
      <c r="G100" s="12">
        <v>1060224.3</v>
      </c>
      <c r="H100" s="6"/>
    </row>
    <row r="101" spans="1:8" s="7" customFormat="1">
      <c r="A101" s="17"/>
      <c r="B101" s="14" t="s">
        <v>100</v>
      </c>
      <c r="C101" s="18">
        <v>0</v>
      </c>
      <c r="D101" s="18">
        <v>9</v>
      </c>
      <c r="E101" s="18">
        <v>0</v>
      </c>
      <c r="F101" s="36"/>
      <c r="G101" s="6">
        <f>SUM(G102:G110)</f>
        <v>9542018.7000000011</v>
      </c>
      <c r="H101" s="6">
        <f>ROUND(G101/12,2)</f>
        <v>795168.23</v>
      </c>
    </row>
    <row r="102" spans="1:8" s="7" customFormat="1">
      <c r="A102" s="17"/>
      <c r="B102" s="20" t="s">
        <v>101</v>
      </c>
      <c r="C102" s="13"/>
      <c r="D102" s="13">
        <v>1</v>
      </c>
      <c r="E102" s="15"/>
      <c r="F102" s="37" t="s">
        <v>112</v>
      </c>
      <c r="G102" s="12">
        <v>1060224.3</v>
      </c>
      <c r="H102" s="6"/>
    </row>
    <row r="103" spans="1:8" s="7" customFormat="1">
      <c r="A103" s="17"/>
      <c r="B103" s="20" t="s">
        <v>102</v>
      </c>
      <c r="C103" s="13"/>
      <c r="D103" s="13">
        <v>1</v>
      </c>
      <c r="E103" s="15"/>
      <c r="F103" s="37" t="s">
        <v>112</v>
      </c>
      <c r="G103" s="12">
        <v>1060224.3</v>
      </c>
      <c r="H103" s="6"/>
    </row>
    <row r="104" spans="1:8" s="7" customFormat="1">
      <c r="A104" s="17"/>
      <c r="B104" s="20" t="s">
        <v>103</v>
      </c>
      <c r="C104" s="13"/>
      <c r="D104" s="13">
        <v>1</v>
      </c>
      <c r="E104" s="15"/>
      <c r="F104" s="37" t="s">
        <v>112</v>
      </c>
      <c r="G104" s="12">
        <v>1060224.3</v>
      </c>
      <c r="H104" s="6"/>
    </row>
    <row r="105" spans="1:8" s="7" customFormat="1">
      <c r="A105" s="17"/>
      <c r="B105" s="20" t="s">
        <v>104</v>
      </c>
      <c r="C105" s="13"/>
      <c r="D105" s="13">
        <v>1</v>
      </c>
      <c r="E105" s="15"/>
      <c r="F105" s="37" t="s">
        <v>112</v>
      </c>
      <c r="G105" s="12">
        <v>1060224.3</v>
      </c>
      <c r="H105" s="6"/>
    </row>
    <row r="106" spans="1:8" s="7" customFormat="1">
      <c r="A106" s="17"/>
      <c r="B106" s="20" t="s">
        <v>105</v>
      </c>
      <c r="C106" s="13"/>
      <c r="D106" s="13">
        <v>1</v>
      </c>
      <c r="E106" s="15"/>
      <c r="F106" s="37" t="s">
        <v>112</v>
      </c>
      <c r="G106" s="12">
        <v>1060224.3</v>
      </c>
      <c r="H106" s="6"/>
    </row>
    <row r="107" spans="1:8" s="7" customFormat="1">
      <c r="A107" s="17"/>
      <c r="B107" s="20" t="s">
        <v>106</v>
      </c>
      <c r="C107" s="13"/>
      <c r="D107" s="13">
        <v>1</v>
      </c>
      <c r="E107" s="15"/>
      <c r="F107" s="37" t="s">
        <v>112</v>
      </c>
      <c r="G107" s="12">
        <v>1060224.3</v>
      </c>
      <c r="H107" s="6"/>
    </row>
    <row r="108" spans="1:8" s="7" customFormat="1">
      <c r="A108" s="17"/>
      <c r="B108" s="20" t="s">
        <v>107</v>
      </c>
      <c r="C108" s="13"/>
      <c r="D108" s="13">
        <v>1</v>
      </c>
      <c r="E108" s="15"/>
      <c r="F108" s="37" t="s">
        <v>112</v>
      </c>
      <c r="G108" s="12">
        <v>1060224.3</v>
      </c>
      <c r="H108" s="6"/>
    </row>
    <row r="109" spans="1:8" s="7" customFormat="1">
      <c r="A109" s="17"/>
      <c r="B109" s="20" t="s">
        <v>108</v>
      </c>
      <c r="C109" s="13"/>
      <c r="D109" s="13">
        <v>1</v>
      </c>
      <c r="E109" s="15"/>
      <c r="F109" s="37" t="s">
        <v>112</v>
      </c>
      <c r="G109" s="12">
        <v>1060224.3</v>
      </c>
      <c r="H109" s="6"/>
    </row>
    <row r="110" spans="1:8" s="7" customFormat="1">
      <c r="A110" s="17"/>
      <c r="B110" s="20" t="s">
        <v>109</v>
      </c>
      <c r="C110" s="13"/>
      <c r="D110" s="13">
        <v>1</v>
      </c>
      <c r="E110" s="15"/>
      <c r="F110" s="37" t="s">
        <v>112</v>
      </c>
      <c r="G110" s="12">
        <v>1060224.3</v>
      </c>
      <c r="H110" s="6"/>
    </row>
    <row r="111" spans="1:8">
      <c r="A111" s="48" t="s">
        <v>110</v>
      </c>
      <c r="B111" s="49"/>
      <c r="C111" s="18">
        <f>C101+C91+C82+C74+C69+C62+C56+C52+C44+C40+C33+C22+C9</f>
        <v>7</v>
      </c>
      <c r="D111" s="18">
        <f>D101+D91+D82+D74+D69+D62+D56+D52+D44+D40+D33+D22+D9</f>
        <v>80</v>
      </c>
      <c r="E111" s="18">
        <f>E101+E91+E82+E74+E69+E62+E56+E52+E44+E40+E33+E22+E9</f>
        <v>2</v>
      </c>
      <c r="F111" s="38"/>
      <c r="G111" s="39">
        <f>G101+G91+G82+G74+G69+G62+G56+G52+G44+G40+G33+G22+G9</f>
        <v>91888046.650000006</v>
      </c>
      <c r="H111" s="6"/>
    </row>
    <row r="112" spans="1:8">
      <c r="C112" s="27"/>
      <c r="D112" s="27"/>
      <c r="E112" s="27"/>
    </row>
    <row r="113" spans="7:9">
      <c r="G113" s="25"/>
    </row>
    <row r="114" spans="7:9">
      <c r="H114" s="26"/>
      <c r="I114" s="25"/>
    </row>
    <row r="115" spans="7:9">
      <c r="H115" s="26"/>
      <c r="I115" s="25"/>
    </row>
    <row r="116" spans="7:9">
      <c r="H116" s="26"/>
      <c r="I116" s="25"/>
    </row>
    <row r="117" spans="7:9">
      <c r="H117" s="26"/>
      <c r="I117" s="25"/>
    </row>
    <row r="118" spans="7:9">
      <c r="H118" s="26"/>
      <c r="I118" s="25"/>
    </row>
    <row r="119" spans="7:9">
      <c r="H119" s="26"/>
      <c r="I119" s="25"/>
    </row>
    <row r="120" spans="7:9">
      <c r="H120" s="26"/>
      <c r="I120" s="25"/>
    </row>
    <row r="121" spans="7:9">
      <c r="H121" s="26"/>
      <c r="I121" s="25"/>
    </row>
    <row r="122" spans="7:9">
      <c r="I122" s="25"/>
    </row>
    <row r="123" spans="7:9">
      <c r="H123" s="26"/>
      <c r="I123" s="25"/>
    </row>
    <row r="124" spans="7:9">
      <c r="H124" s="26"/>
      <c r="I124" s="25"/>
    </row>
    <row r="125" spans="7:9">
      <c r="H125" s="26"/>
      <c r="I125" s="25"/>
    </row>
    <row r="126" spans="7:9">
      <c r="H126" s="26"/>
      <c r="I126" s="25"/>
    </row>
    <row r="127" spans="7:9">
      <c r="H127" s="26"/>
      <c r="I127" s="25"/>
    </row>
    <row r="128" spans="7:9">
      <c r="H128" s="26"/>
      <c r="I128" s="26"/>
    </row>
  </sheetData>
  <mergeCells count="12">
    <mergeCell ref="A111:B111"/>
    <mergeCell ref="A9:A21"/>
    <mergeCell ref="A22:A32"/>
    <mergeCell ref="A33:A39"/>
    <mergeCell ref="B7:B8"/>
    <mergeCell ref="A7:A8"/>
    <mergeCell ref="A4:H4"/>
    <mergeCell ref="C7:E7"/>
    <mergeCell ref="F7:F8"/>
    <mergeCell ref="G7:G8"/>
    <mergeCell ref="H7:H8"/>
    <mergeCell ref="A5:H5"/>
  </mergeCells>
  <conditionalFormatting sqref="C8">
    <cfRule type="duplicateValues" dxfId="0" priority="3" stopIfTrue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2021-01-12T08:17:51Z</dcterms:modified>
</cp:coreProperties>
</file>