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8800" windowHeight="11625"/>
  </bookViews>
  <sheets>
    <sheet name="Лист2" sheetId="9" r:id="rId1"/>
    <sheet name="Лист1" sheetId="8" r:id="rId2"/>
    <sheet name="Лист3" sheetId="7" r:id="rId3"/>
    <sheet name="Лист4" sheetId="10" r:id="rId4"/>
  </sheets>
  <calcPr calcId="124519" refMode="R1C1"/>
</workbook>
</file>

<file path=xl/calcChain.xml><?xml version="1.0" encoding="utf-8"?>
<calcChain xmlns="http://schemas.openxmlformats.org/spreadsheetml/2006/main">
  <c r="I47" i="9"/>
  <c r="X12" i="10" l="1"/>
  <c r="W10"/>
  <c r="W6"/>
  <c r="V6"/>
  <c r="R6"/>
  <c r="L6"/>
  <c r="X6" s="1"/>
  <c r="H6"/>
  <c r="I44" i="7"/>
  <c r="J44"/>
  <c r="G28"/>
  <c r="F28"/>
  <c r="F44" s="1"/>
  <c r="E28"/>
  <c r="E44" s="1"/>
  <c r="G44"/>
  <c r="H44"/>
  <c r="D28"/>
  <c r="D44" s="1"/>
  <c r="C44"/>
  <c r="C28"/>
  <c r="C31" i="8"/>
  <c r="X47"/>
  <c r="Y47"/>
  <c r="Z47"/>
  <c r="U31"/>
  <c r="U47" s="1"/>
  <c r="W31"/>
  <c r="W47" s="1"/>
  <c r="T31"/>
  <c r="V31"/>
  <c r="R47"/>
  <c r="T47"/>
  <c r="V47"/>
  <c r="S31"/>
  <c r="S47" s="1"/>
  <c r="Q31"/>
  <c r="Q47" s="1"/>
  <c r="M6" i="10" l="1"/>
  <c r="U6" s="1"/>
  <c r="M47" i="9" l="1"/>
  <c r="K47"/>
  <c r="J47"/>
  <c r="L31"/>
  <c r="L47" s="1"/>
  <c r="G47"/>
  <c r="O47" i="8"/>
  <c r="N47"/>
  <c r="I47"/>
  <c r="F47"/>
  <c r="P31"/>
  <c r="P47" s="1"/>
  <c r="M31"/>
  <c r="M47" s="1"/>
  <c r="L31"/>
  <c r="L47" s="1"/>
  <c r="H31"/>
  <c r="H47" s="1"/>
  <c r="G23"/>
  <c r="G20"/>
  <c r="G19"/>
  <c r="G18"/>
  <c r="G17"/>
  <c r="G16"/>
  <c r="G15"/>
  <c r="G14"/>
  <c r="G13"/>
  <c r="G12"/>
  <c r="G11"/>
  <c r="G10"/>
  <c r="G9"/>
  <c r="G8"/>
  <c r="G47" l="1"/>
</calcChain>
</file>

<file path=xl/sharedStrings.xml><?xml version="1.0" encoding="utf-8"?>
<sst xmlns="http://schemas.openxmlformats.org/spreadsheetml/2006/main" count="245" uniqueCount="132">
  <si>
    <t>№
 п/п</t>
  </si>
  <si>
    <t>Наименование МО</t>
  </si>
  <si>
    <t>Стационар (случаев госпитализации), в т.ч. ВМП</t>
  </si>
  <si>
    <t>Дневной стационар (случаев лечения)</t>
  </si>
  <si>
    <t>Обращения по поводу заболевания</t>
  </si>
  <si>
    <t>Диспансерное наблюдение</t>
  </si>
  <si>
    <t>Компьютерная томография</t>
  </si>
  <si>
    <t>Магнитно-резонансная томография</t>
  </si>
  <si>
    <t>УЗИ сердечно-сосудистой системы</t>
  </si>
  <si>
    <t>Эндоскопические исследования</t>
  </si>
  <si>
    <t>БУ РК "ГОРОДОВИКОВСКАЯ РБ"</t>
  </si>
  <si>
    <t>БУ РК "ИКИ-БУРУЛЬСКАЯ РБ"</t>
  </si>
  <si>
    <t>БУ РК "КЕТЧЕНЕРОВСКАЯ РБ"</t>
  </si>
  <si>
    <t>БУ РК "ЛАГАНСКАЯ РБ"</t>
  </si>
  <si>
    <t>БУ РК "МАЛОДЕРБЕТОВСКАЯ РБ"</t>
  </si>
  <si>
    <t>БУ РК "ОКТЯБРЬСКАЯ РБ"</t>
  </si>
  <si>
    <t>БУ РК "ПРИЮТНЕНСКАЯ РБ"</t>
  </si>
  <si>
    <t>БУ РК "САРПИНСКАЯ РБ"</t>
  </si>
  <si>
    <t>БУ РК "ЧЕРНОЗЕМЕЛЬСКАЯ РБ ИМЕНИ У. ДУШАНА"</t>
  </si>
  <si>
    <t>БУ РК "ЮСТИНСКАЯ РБ"</t>
  </si>
  <si>
    <t>БУ РК "ЯШАЛТИНСКАЯ РБ"</t>
  </si>
  <si>
    <t>БУ РК "ЯШКУЛЬСКАЯ РБ"</t>
  </si>
  <si>
    <t>БУ РК "ГОРОДСКАЯ ПОЛИКЛИНИКА"</t>
  </si>
  <si>
    <t>БУ РК"РЕСПУБЛИКАНСКАЯ БОЛЬНИЦА ИМ. П. П. ЖЕМЧУЕВА"</t>
  </si>
  <si>
    <t>АУ РК "РСП"</t>
  </si>
  <si>
    <t>БУ РК "РОД" ИМ. ТИМОШКАЕВОЙ Э. С.</t>
  </si>
  <si>
    <t>БУ РК "РЦСВМП"</t>
  </si>
  <si>
    <t>МЕДИЦИНСКИЙ ЦЕНТР "ЗДОРОВЬЕ" САНАТОРИЯ-ПРОФИЛАКТОРИЯ ФГБОУ ВО "КАЛМГУ"</t>
  </si>
  <si>
    <t>БУ РК "РГВВ"</t>
  </si>
  <si>
    <t>БУ РК РЦСВМП №2 "СУЛДА"</t>
  </si>
  <si>
    <t>БУ РК "ПЕРИНАТАЛЬНЫЙ ЦЕНТР" ИМ. О. А. ШУНГАЕВОЙ</t>
  </si>
  <si>
    <t>ЭЛИСТИНСКИЙ ФИЛИАЛ № 1 ООО "СКНЦ"</t>
  </si>
  <si>
    <t>БУ РК "РДМЦ ИМ. МАНДЖИЕВОЙ В. Д."</t>
  </si>
  <si>
    <t>ООО "ГЕНОМ-ВОЛГА"</t>
  </si>
  <si>
    <t>ООО "ЭКО ЦЕНТР"</t>
  </si>
  <si>
    <t>ООО "РЕСПУБЛИКАНСКИЙ ЦЕНТР ФЛЕБОЛОГИИ И ПРОКТОЛОГИИ ПРОФ. С.И.ЛАРИНА"</t>
  </si>
  <si>
    <t>ООО "ПЭТ-ТЕХНОЛОДЖИ ДИАГНОСТИКА"</t>
  </si>
  <si>
    <t>БУ РК "РЦСМПиМК"</t>
  </si>
  <si>
    <t>ФКУЗ "МСЧ МВД РОССИИ ПО РЕСПУБЛИКЕ КАЛМЫКИЯ"</t>
  </si>
  <si>
    <t>ООО "КНЦ"</t>
  </si>
  <si>
    <t>Итого:</t>
  </si>
  <si>
    <t>БУ РК "РБСМЭ"</t>
  </si>
  <si>
    <t>Частные МО, вт.ч.:</t>
  </si>
  <si>
    <t>Посещения Центров здоровья</t>
  </si>
  <si>
    <t>ПЭТ/КТ</t>
  </si>
  <si>
    <t>Патологоанатомическое исследование биопсийного (операционного) материала</t>
  </si>
  <si>
    <t>ООО "КВТМГ"</t>
  </si>
  <si>
    <t>ООО "Элисдент"</t>
  </si>
  <si>
    <t>ООО "Первая детская стоматология"</t>
  </si>
  <si>
    <t>ООО "ЗД Клиника"</t>
  </si>
  <si>
    <t>ООО "ВИТАЛАБ"</t>
  </si>
  <si>
    <t>ООО "АВА-ПЕТЕР"</t>
  </si>
  <si>
    <t>ООО "МЕДИКАМЕНТЭ" (эко)</t>
  </si>
  <si>
    <t>Медицинская реабилитация</t>
  </si>
  <si>
    <t>Диспансеризация (без УД)</t>
  </si>
  <si>
    <t>СД</t>
  </si>
  <si>
    <t>БСК</t>
  </si>
  <si>
    <t>Онкологические заболевания</t>
  </si>
  <si>
    <t>Школа для больных с хроническими заболеваниями</t>
  </si>
  <si>
    <t>Всего</t>
  </si>
  <si>
    <t>в т.ч. Школа сахарного диабета</t>
  </si>
  <si>
    <t>Посещение в рамках проведения диспансеризации- всего, в т.ч.</t>
  </si>
  <si>
    <t>Всего:</t>
  </si>
  <si>
    <t xml:space="preserve">в т.ч. стентирование для больных с инфорктом миокарда </t>
  </si>
  <si>
    <t>в т.ч. мужчины</t>
  </si>
  <si>
    <t>в т.ч. женщины</t>
  </si>
  <si>
    <t>Профилактические медицинские осмотры</t>
  </si>
  <si>
    <t>Диспансеризация детей сирот в стационарных учреждениях</t>
  </si>
  <si>
    <t>Диспансеризация детей сирот в патронатных семьях</t>
  </si>
  <si>
    <t>Углубленная диспансеризация</t>
  </si>
  <si>
    <t>Посещения в рамках проф мед осмотров, всего</t>
  </si>
  <si>
    <t>Посещения в рамках проф мед осмотров детей</t>
  </si>
  <si>
    <t>Посещения в рамках проф мед осмотров взрослого населения</t>
  </si>
  <si>
    <t>Диспансеризация определенных групп, врослого населения</t>
  </si>
  <si>
    <t xml:space="preserve">в т.ч. для оказания медицинской помощи при экстракорпоральном оплодотворени  (специализированная)  </t>
  </si>
  <si>
    <t xml:space="preserve">в т. ч. для оказания медицинской помощи по профилю "онкология" </t>
  </si>
  <si>
    <t>в т.ч. для оказания медициснкой помощи больным с вирусным гепатитом С (специализированная)</t>
  </si>
  <si>
    <t>в том числе для оказания медицинской помощи по профилю "Медицинская реабилитация"</t>
  </si>
  <si>
    <t xml:space="preserve"> в том числе  без учета профиля "медицинская реабилитация"</t>
  </si>
  <si>
    <t>в т. ч. высокотехнологичная медицинская помощь</t>
  </si>
  <si>
    <t xml:space="preserve">Утверждено решением Комиссии по разработке Территориальной программы ОМС от 04.02.25 № 1  </t>
  </si>
  <si>
    <t>Установленные объемы стационарной и стационарозамещающей медицинской помощи на 2024 год</t>
  </si>
  <si>
    <t>Посещения по неотложной помощи</t>
  </si>
  <si>
    <t>Оказание скорой медицинской помощи</t>
  </si>
  <si>
    <t>Иные цели</t>
  </si>
  <si>
    <t>Диспансеризация детей</t>
  </si>
  <si>
    <t xml:space="preserve">в т.ч. </t>
  </si>
  <si>
    <t>Диспансеризация для оценки репродуктивного здоровья женщин и мужчин</t>
  </si>
  <si>
    <t>итого</t>
  </si>
  <si>
    <t>Консультации/ консилиумы с использованием  телемедицинских технологий</t>
  </si>
  <si>
    <t xml:space="preserve"> Ботулинотерапия</t>
  </si>
  <si>
    <t>Наименование услуги/ единицы объема</t>
  </si>
  <si>
    <t>Код услуги</t>
  </si>
  <si>
    <t>БУ РК "РБ им. П. П. Жемчуева"</t>
  </si>
  <si>
    <t>ЭФ № 1 ООО "СКНЦ"</t>
  </si>
  <si>
    <t>ООО "КНЦ" (г. Екатеринбург)</t>
  </si>
  <si>
    <t>Итого;</t>
  </si>
  <si>
    <t xml:space="preserve">число лиц, получающих услуги ЗПТ, по состоянию на </t>
  </si>
  <si>
    <t>прогонзное увеличение в 2025 году, человек</t>
  </si>
  <si>
    <t>всего услуг ЗПТ</t>
  </si>
  <si>
    <t>в том числе</t>
  </si>
  <si>
    <t>в стационарных условиях</t>
  </si>
  <si>
    <t>в условиях дневного стационара</t>
  </si>
  <si>
    <t xml:space="preserve">в амбулаторных условиях </t>
  </si>
  <si>
    <t>в условиях стационара</t>
  </si>
  <si>
    <t>услуги ЗПТ</t>
  </si>
  <si>
    <t xml:space="preserve">Гемодиафильтрация </t>
  </si>
  <si>
    <t>гемодиализ высокопоточный</t>
  </si>
  <si>
    <t>перитониальный диализ</t>
  </si>
  <si>
    <t>случаев лечения в условиях дневного стационара</t>
  </si>
  <si>
    <t xml:space="preserve"> </t>
  </si>
  <si>
    <t>посещений с иными целями</t>
  </si>
  <si>
    <t>обращений по заболеваниям</t>
  </si>
  <si>
    <t>Селективная гемосорбци липополисахаридов</t>
  </si>
  <si>
    <t>18.05.006</t>
  </si>
  <si>
    <t>Плазмафильтрация каскадная</t>
  </si>
  <si>
    <t>18.05.020</t>
  </si>
  <si>
    <t>Гемофильтрация крови продолжительная</t>
  </si>
  <si>
    <t>18.05.011.001</t>
  </si>
  <si>
    <t>Гемодиафильтрация продолжительная</t>
  </si>
  <si>
    <t>18.05.011.002</t>
  </si>
  <si>
    <t>Лечебный плазмаферез на Гемонетике</t>
  </si>
  <si>
    <t>18.05.001</t>
  </si>
  <si>
    <t>ВЛОК</t>
  </si>
  <si>
    <t>18.05.018</t>
  </si>
  <si>
    <t>УФО крови</t>
  </si>
  <si>
    <t>18.05.005</t>
  </si>
  <si>
    <t>всего</t>
  </si>
  <si>
    <t>Установленные объемы амбулаторной медицинской помощи и скорой медицинской помощи на 2025 год для медицинских организаций,                                                                                                                                                                                                                                                                                                 участвующих в реализации территориальной программы государственных гарантий бесплатного оказания гражданам медицинской помощи в Республике Калмыкия на 2025 год и плановый период 2026 и 2027 годы</t>
  </si>
  <si>
    <t>Установленные объемы стационарной и стационарозамещающей медицинской помощи на 2025 год для медицинских организаций,                                                                                                                                                                                                                                                                                                 участвующих в реализации территориальной программы государственных гарантий бесплатного оказания гражданам медицинской помощи в Республике Калмыкия на 2025 год и плановый период 2026 и 2027 годы</t>
  </si>
  <si>
    <t>Установленные объемы  диагностических исследований, патологоанатомических исследований биопсийного (операционного) материала,  консультаций/ консилиумов с использованием  телемедицинских технологий, и проведения  ботулинотерапии на 2025 год  для медицинских организаций, участвующих в реализации территориальной программы государственных гарантий бесплатного оказания гражданам медицинской помощи в Республике Калмыкия на 2025 год и плановый период 2026 и 2027 годы</t>
  </si>
  <si>
    <t>Установленные объемы заместительной почечной терапии (ЗПТ)  на 2025 год  для медицинских организаций, оказывающих медицинскую помощь по профилю "нефрология",                                                                                                                                                                                                                                                                                               участвующих в реализации территориальной программы государственных гарантий бесплатного оказания гражданам медицинской помощи в Республике Калмыкия на 2025 год и плановый период 2026 и 2027 годы</t>
  </si>
</sst>
</file>

<file path=xl/styles.xml><?xml version="1.0" encoding="utf-8"?>
<styleSheet xmlns="http://schemas.openxmlformats.org/spreadsheetml/2006/main">
  <fonts count="15">
    <font>
      <sz val="10"/>
      <color rgb="FF000000"/>
      <name val="Arial"/>
      <scheme val="minor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71">
    <xf numFmtId="0" fontId="0" fillId="0" borderId="0" xfId="0" applyFont="1" applyAlignment="1"/>
    <xf numFmtId="0" fontId="1" fillId="0" borderId="10" xfId="0" applyFont="1" applyFill="1" applyBorder="1" applyAlignment="1">
      <alignment horizontal="center"/>
    </xf>
    <xf numFmtId="0" fontId="2" fillId="0" borderId="0" xfId="0" applyFont="1" applyFill="1" applyAlignment="1"/>
    <xf numFmtId="0" fontId="4" fillId="0" borderId="10" xfId="0" applyFont="1" applyFill="1" applyBorder="1" applyAlignment="1">
      <alignment horizontal="center"/>
    </xf>
    <xf numFmtId="0" fontId="2" fillId="0" borderId="8" xfId="0" applyFont="1" applyFill="1" applyBorder="1" applyAlignment="1"/>
    <xf numFmtId="0" fontId="1" fillId="0" borderId="10" xfId="0" applyFont="1" applyFill="1" applyBorder="1" applyAlignment="1">
      <alignment horizontal="left" wrapText="1"/>
    </xf>
    <xf numFmtId="0" fontId="4" fillId="0" borderId="10" xfId="0" applyFont="1" applyFill="1" applyBorder="1" applyAlignment="1">
      <alignment horizontal="left" wrapText="1"/>
    </xf>
    <xf numFmtId="0" fontId="5" fillId="0" borderId="0" xfId="0" applyFont="1" applyFill="1" applyAlignment="1"/>
    <xf numFmtId="0" fontId="3" fillId="0" borderId="1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wrapText="1"/>
    </xf>
    <xf numFmtId="3" fontId="1" fillId="0" borderId="10" xfId="0" applyNumberFormat="1" applyFont="1" applyFill="1" applyBorder="1" applyAlignment="1">
      <alignment horizontal="center"/>
    </xf>
    <xf numFmtId="3" fontId="1" fillId="0" borderId="9" xfId="0" applyNumberFormat="1" applyFont="1" applyFill="1" applyBorder="1" applyAlignment="1">
      <alignment horizontal="center"/>
    </xf>
    <xf numFmtId="3" fontId="6" fillId="0" borderId="10" xfId="0" applyNumberFormat="1" applyFont="1" applyFill="1" applyBorder="1" applyAlignment="1">
      <alignment horizontal="center"/>
    </xf>
    <xf numFmtId="3" fontId="4" fillId="0" borderId="10" xfId="0" applyNumberFormat="1" applyFont="1" applyFill="1" applyBorder="1" applyAlignment="1">
      <alignment horizontal="center"/>
    </xf>
    <xf numFmtId="0" fontId="3" fillId="0" borderId="11" xfId="0" applyFont="1" applyFill="1" applyBorder="1" applyAlignment="1">
      <alignment vertical="center" wrapText="1"/>
    </xf>
    <xf numFmtId="0" fontId="1" fillId="0" borderId="0" xfId="0" applyFont="1" applyFill="1" applyBorder="1" applyAlignment="1"/>
    <xf numFmtId="0" fontId="2" fillId="2" borderId="11" xfId="0" applyFont="1" applyFill="1" applyBorder="1" applyAlignment="1"/>
    <xf numFmtId="0" fontId="6" fillId="2" borderId="1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3" fontId="1" fillId="2" borderId="1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3" fontId="4" fillId="2" borderId="11" xfId="0" applyNumberFormat="1" applyFont="1" applyFill="1" applyBorder="1" applyAlignment="1">
      <alignment horizontal="center"/>
    </xf>
    <xf numFmtId="0" fontId="4" fillId="2" borderId="0" xfId="0" applyFont="1" applyFill="1" applyAlignment="1"/>
    <xf numFmtId="0" fontId="2" fillId="2" borderId="0" xfId="0" applyFont="1" applyFill="1" applyAlignment="1"/>
    <xf numFmtId="0" fontId="3" fillId="2" borderId="11" xfId="0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horizontal="center"/>
    </xf>
    <xf numFmtId="3" fontId="4" fillId="2" borderId="10" xfId="0" applyNumberFormat="1" applyFont="1" applyFill="1" applyBorder="1" applyAlignment="1">
      <alignment horizontal="center"/>
    </xf>
    <xf numFmtId="0" fontId="5" fillId="2" borderId="0" xfId="0" applyFont="1" applyFill="1" applyAlignment="1"/>
    <xf numFmtId="3" fontId="2" fillId="2" borderId="0" xfId="0" applyNumberFormat="1" applyFont="1" applyFill="1" applyAlignment="1"/>
    <xf numFmtId="0" fontId="1" fillId="0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3" fontId="6" fillId="2" borderId="10" xfId="0" applyNumberFormat="1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3" fontId="9" fillId="2" borderId="11" xfId="0" applyNumberFormat="1" applyFont="1" applyFill="1" applyBorder="1" applyAlignment="1">
      <alignment horizontal="center" vertical="center"/>
    </xf>
    <xf numFmtId="3" fontId="6" fillId="2" borderId="11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3" fontId="4" fillId="2" borderId="10" xfId="0" applyNumberFormat="1" applyFont="1" applyFill="1" applyBorder="1" applyAlignment="1">
      <alignment horizontal="center" vertical="center"/>
    </xf>
    <xf numFmtId="3" fontId="4" fillId="2" borderId="11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3" fontId="1" fillId="2" borderId="2" xfId="0" applyNumberFormat="1" applyFont="1" applyFill="1" applyBorder="1" applyAlignment="1">
      <alignment horizontal="center"/>
    </xf>
    <xf numFmtId="3" fontId="8" fillId="2" borderId="2" xfId="0" applyNumberFormat="1" applyFont="1" applyFill="1" applyBorder="1" applyAlignment="1">
      <alignment horizontal="center"/>
    </xf>
    <xf numFmtId="3" fontId="4" fillId="2" borderId="2" xfId="0" applyNumberFormat="1" applyFont="1" applyFill="1" applyBorder="1" applyAlignment="1">
      <alignment horizontal="center"/>
    </xf>
    <xf numFmtId="0" fontId="1" fillId="0" borderId="9" xfId="0" applyFont="1" applyFill="1" applyBorder="1" applyAlignment="1">
      <alignment horizontal="left" wrapText="1"/>
    </xf>
    <xf numFmtId="3" fontId="1" fillId="2" borderId="9" xfId="0" applyNumberFormat="1" applyFont="1" applyFill="1" applyBorder="1" applyAlignment="1">
      <alignment horizontal="center"/>
    </xf>
    <xf numFmtId="3" fontId="1" fillId="2" borderId="7" xfId="0" applyNumberFormat="1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3" fontId="4" fillId="0" borderId="2" xfId="0" applyNumberFormat="1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3" fontId="6" fillId="0" borderId="2" xfId="0" applyNumberFormat="1" applyFont="1" applyFill="1" applyBorder="1" applyAlignment="1">
      <alignment horizontal="center"/>
    </xf>
    <xf numFmtId="3" fontId="1" fillId="0" borderId="4" xfId="0" applyNumberFormat="1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 wrapText="1"/>
    </xf>
    <xf numFmtId="0" fontId="1" fillId="2" borderId="23" xfId="0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center" wrapText="1"/>
    </xf>
    <xf numFmtId="3" fontId="1" fillId="0" borderId="11" xfId="0" applyNumberFormat="1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/>
    </xf>
    <xf numFmtId="0" fontId="2" fillId="0" borderId="11" xfId="0" applyFont="1" applyFill="1" applyBorder="1" applyAlignment="1"/>
    <xf numFmtId="0" fontId="5" fillId="0" borderId="11" xfId="0" applyFont="1" applyFill="1" applyBorder="1" applyAlignment="1"/>
    <xf numFmtId="3" fontId="4" fillId="0" borderId="11" xfId="0" applyNumberFormat="1" applyFont="1" applyFill="1" applyBorder="1" applyAlignment="1">
      <alignment horizontal="center"/>
    </xf>
    <xf numFmtId="3" fontId="4" fillId="0" borderId="3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 wrapText="1"/>
    </xf>
    <xf numFmtId="0" fontId="4" fillId="0" borderId="11" xfId="0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left" wrapText="1"/>
    </xf>
    <xf numFmtId="0" fontId="6" fillId="0" borderId="1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right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wrapText="1"/>
    </xf>
    <xf numFmtId="0" fontId="3" fillId="0" borderId="7" xfId="0" applyFont="1" applyFill="1" applyBorder="1" applyAlignment="1">
      <alignment wrapText="1"/>
    </xf>
    <xf numFmtId="0" fontId="1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right" wrapText="1"/>
    </xf>
    <xf numFmtId="0" fontId="2" fillId="2" borderId="11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 wrapText="1"/>
    </xf>
    <xf numFmtId="0" fontId="2" fillId="2" borderId="20" xfId="0" applyFont="1" applyFill="1" applyBorder="1" applyAlignment="1">
      <alignment horizontal="center" wrapText="1"/>
    </xf>
    <xf numFmtId="0" fontId="1" fillId="2" borderId="22" xfId="0" applyFont="1" applyFill="1" applyBorder="1" applyAlignment="1">
      <alignment horizontal="center" wrapText="1"/>
    </xf>
    <xf numFmtId="0" fontId="1" fillId="2" borderId="23" xfId="0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 wrapText="1"/>
    </xf>
    <xf numFmtId="0" fontId="1" fillId="2" borderId="21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12" fillId="2" borderId="12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6" fillId="2" borderId="15" xfId="0" applyFont="1" applyFill="1" applyBorder="1" applyAlignment="1">
      <alignment wrapText="1"/>
    </xf>
    <xf numFmtId="0" fontId="6" fillId="2" borderId="1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wrapText="1"/>
    </xf>
    <xf numFmtId="0" fontId="2" fillId="2" borderId="0" xfId="0" applyFont="1" applyFill="1" applyAlignment="1">
      <alignment horizontal="right" wrapText="1"/>
    </xf>
    <xf numFmtId="0" fontId="13" fillId="2" borderId="11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/>
    </xf>
    <xf numFmtId="0" fontId="9" fillId="0" borderId="11" xfId="0" applyFont="1" applyFill="1" applyBorder="1" applyAlignment="1">
      <alignment horizontal="left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58"/>
  <sheetViews>
    <sheetView tabSelected="1" topLeftCell="B1" workbookViewId="0">
      <selection activeCell="B3" sqref="A3:XFD3"/>
    </sheetView>
  </sheetViews>
  <sheetFormatPr defaultColWidth="12.5703125" defaultRowHeight="15.75"/>
  <cols>
    <col min="1" max="1" width="4.140625" style="40" hidden="1" customWidth="1"/>
    <col min="2" max="2" width="4.140625" style="40" customWidth="1"/>
    <col min="3" max="3" width="44.7109375" style="40" customWidth="1"/>
    <col min="4" max="4" width="17.5703125" style="40" customWidth="1"/>
    <col min="5" max="5" width="22.140625" style="40" customWidth="1"/>
    <col min="6" max="6" width="22.42578125" style="40" customWidth="1"/>
    <col min="7" max="7" width="21.140625" style="50" customWidth="1"/>
    <col min="8" max="8" width="24.85546875" style="50" customWidth="1"/>
    <col min="9" max="9" width="14.5703125" style="50" customWidth="1"/>
    <col min="10" max="10" width="28" style="50" customWidth="1"/>
    <col min="11" max="11" width="19.140625" style="50" customWidth="1"/>
    <col min="12" max="12" width="23.28515625" style="50" customWidth="1"/>
    <col min="13" max="13" width="26" style="40" customWidth="1"/>
    <col min="14" max="14" width="12.5703125" style="40" hidden="1" customWidth="1"/>
    <col min="15" max="15" width="3.7109375" style="40" hidden="1" customWidth="1"/>
    <col min="16" max="18" width="12.5703125" style="40" hidden="1" customWidth="1"/>
    <col min="19" max="16384" width="12.5703125" style="40"/>
  </cols>
  <sheetData>
    <row r="1" spans="1:22" s="33" customFormat="1" ht="44.25" customHeight="1">
      <c r="A1" s="29"/>
      <c r="B1" s="98"/>
      <c r="C1" s="56"/>
      <c r="D1" s="56"/>
      <c r="E1" s="56"/>
      <c r="F1" s="56"/>
      <c r="G1" s="56"/>
      <c r="H1" s="56"/>
      <c r="I1" s="114" t="s">
        <v>80</v>
      </c>
      <c r="J1" s="114"/>
      <c r="K1" s="114"/>
      <c r="L1" s="114"/>
      <c r="M1" s="114"/>
      <c r="N1" s="114"/>
      <c r="O1" s="114"/>
      <c r="P1" s="114"/>
      <c r="Q1" s="114"/>
      <c r="R1" s="114"/>
    </row>
    <row r="2" spans="1:22" s="33" customFormat="1" ht="46.5" customHeight="1">
      <c r="A2" s="58"/>
      <c r="B2" s="58"/>
      <c r="C2" s="115" t="s">
        <v>129</v>
      </c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97"/>
      <c r="O2" s="97"/>
      <c r="P2" s="97"/>
      <c r="Q2" s="97"/>
      <c r="R2" s="97"/>
    </row>
    <row r="3" spans="1:22" s="33" customFormat="1" ht="18.75">
      <c r="A3" s="58"/>
      <c r="B3" s="58"/>
      <c r="C3" s="57"/>
      <c r="D3" s="57"/>
      <c r="E3" s="57"/>
      <c r="F3" s="57"/>
      <c r="G3" s="57"/>
      <c r="H3" s="57"/>
      <c r="I3" s="57"/>
      <c r="J3" s="57"/>
      <c r="K3" s="57"/>
      <c r="L3" s="97"/>
      <c r="M3" s="97"/>
      <c r="N3" s="97"/>
      <c r="O3" s="97"/>
      <c r="P3" s="97"/>
      <c r="Q3" s="97"/>
      <c r="R3" s="97"/>
    </row>
    <row r="4" spans="1:22" s="33" customFormat="1" ht="18" customHeight="1">
      <c r="A4" s="104" t="s">
        <v>0</v>
      </c>
      <c r="B4" s="99"/>
      <c r="C4" s="104" t="s">
        <v>1</v>
      </c>
      <c r="D4" s="118" t="s">
        <v>2</v>
      </c>
      <c r="E4" s="116"/>
      <c r="F4" s="116"/>
      <c r="G4" s="116"/>
      <c r="H4" s="119"/>
      <c r="I4" s="109" t="s">
        <v>3</v>
      </c>
      <c r="J4" s="109"/>
      <c r="K4" s="109"/>
      <c r="L4" s="109"/>
      <c r="M4" s="109"/>
    </row>
    <row r="5" spans="1:22" s="33" customFormat="1" ht="60.75" customHeight="1">
      <c r="A5" s="110"/>
      <c r="B5" s="100"/>
      <c r="C5" s="112"/>
      <c r="D5" s="120"/>
      <c r="E5" s="121"/>
      <c r="F5" s="121"/>
      <c r="G5" s="121"/>
      <c r="H5" s="122"/>
      <c r="I5" s="109"/>
      <c r="J5" s="109"/>
      <c r="K5" s="109"/>
      <c r="L5" s="109"/>
      <c r="M5" s="109"/>
    </row>
    <row r="6" spans="1:22" s="33" customFormat="1" ht="60.75" customHeight="1">
      <c r="A6" s="110"/>
      <c r="B6" s="100"/>
      <c r="C6" s="112"/>
      <c r="D6" s="109" t="s">
        <v>78</v>
      </c>
      <c r="E6" s="109"/>
      <c r="F6" s="109"/>
      <c r="G6" s="109"/>
      <c r="H6" s="116" t="s">
        <v>77</v>
      </c>
      <c r="I6" s="109" t="s">
        <v>78</v>
      </c>
      <c r="J6" s="109"/>
      <c r="K6" s="109"/>
      <c r="L6" s="109"/>
      <c r="M6" s="108" t="s">
        <v>77</v>
      </c>
    </row>
    <row r="7" spans="1:22" s="33" customFormat="1" ht="94.5">
      <c r="A7" s="111"/>
      <c r="B7" s="101"/>
      <c r="C7" s="113"/>
      <c r="D7" s="96" t="s">
        <v>127</v>
      </c>
      <c r="E7" s="52" t="s">
        <v>63</v>
      </c>
      <c r="F7" s="52" t="s">
        <v>79</v>
      </c>
      <c r="G7" s="34" t="s">
        <v>75</v>
      </c>
      <c r="H7" s="117"/>
      <c r="I7" s="96" t="s">
        <v>127</v>
      </c>
      <c r="J7" s="30" t="s">
        <v>74</v>
      </c>
      <c r="K7" s="35" t="s">
        <v>75</v>
      </c>
      <c r="L7" s="30" t="s">
        <v>76</v>
      </c>
      <c r="M7" s="108"/>
    </row>
    <row r="8" spans="1:22">
      <c r="A8" s="36">
        <v>1</v>
      </c>
      <c r="B8" s="36">
        <v>1</v>
      </c>
      <c r="C8" s="53" t="s">
        <v>10</v>
      </c>
      <c r="D8" s="37">
        <v>925</v>
      </c>
      <c r="E8" s="37"/>
      <c r="F8" s="37"/>
      <c r="G8" s="38"/>
      <c r="H8" s="38"/>
      <c r="I8" s="19">
        <v>280</v>
      </c>
      <c r="J8" s="19"/>
      <c r="K8" s="39"/>
      <c r="L8" s="19"/>
      <c r="M8" s="39"/>
    </row>
    <row r="9" spans="1:22">
      <c r="A9" s="36">
        <v>2</v>
      </c>
      <c r="B9" s="36">
        <v>2</v>
      </c>
      <c r="C9" s="53" t="s">
        <v>11</v>
      </c>
      <c r="D9" s="37">
        <v>563</v>
      </c>
      <c r="E9" s="37"/>
      <c r="F9" s="37"/>
      <c r="G9" s="38"/>
      <c r="H9" s="38"/>
      <c r="I9" s="19">
        <v>280</v>
      </c>
      <c r="J9" s="19"/>
      <c r="K9" s="39"/>
      <c r="L9" s="19"/>
      <c r="M9" s="39"/>
    </row>
    <row r="10" spans="1:22">
      <c r="A10" s="36">
        <v>3</v>
      </c>
      <c r="B10" s="36">
        <v>3</v>
      </c>
      <c r="C10" s="53" t="s">
        <v>12</v>
      </c>
      <c r="D10" s="37">
        <v>650</v>
      </c>
      <c r="E10" s="37"/>
      <c r="F10" s="37"/>
      <c r="G10" s="38"/>
      <c r="H10" s="38"/>
      <c r="I10" s="19">
        <v>280</v>
      </c>
      <c r="J10" s="19"/>
      <c r="K10" s="39"/>
      <c r="L10" s="19"/>
      <c r="M10" s="39"/>
      <c r="S10" s="105"/>
      <c r="T10" s="106"/>
      <c r="U10" s="106"/>
      <c r="V10" s="107"/>
    </row>
    <row r="11" spans="1:22">
      <c r="A11" s="36">
        <v>4</v>
      </c>
      <c r="B11" s="36">
        <v>4</v>
      </c>
      <c r="C11" s="53" t="s">
        <v>13</v>
      </c>
      <c r="D11" s="37">
        <v>960</v>
      </c>
      <c r="E11" s="37"/>
      <c r="F11" s="37">
        <v>10</v>
      </c>
      <c r="G11" s="38"/>
      <c r="H11" s="38"/>
      <c r="I11" s="19">
        <v>330</v>
      </c>
      <c r="J11" s="19"/>
      <c r="K11" s="39"/>
      <c r="L11" s="19"/>
      <c r="M11" s="39"/>
    </row>
    <row r="12" spans="1:22">
      <c r="A12" s="36">
        <v>5</v>
      </c>
      <c r="B12" s="36">
        <v>5</v>
      </c>
      <c r="C12" s="53" t="s">
        <v>14</v>
      </c>
      <c r="D12" s="37">
        <v>512</v>
      </c>
      <c r="E12" s="37"/>
      <c r="F12" s="37"/>
      <c r="G12" s="38"/>
      <c r="H12" s="38"/>
      <c r="I12" s="19">
        <v>280</v>
      </c>
      <c r="J12" s="19"/>
      <c r="K12" s="39"/>
      <c r="L12" s="19"/>
      <c r="M12" s="39"/>
    </row>
    <row r="13" spans="1:22">
      <c r="A13" s="36">
        <v>6</v>
      </c>
      <c r="B13" s="36">
        <v>6</v>
      </c>
      <c r="C13" s="53" t="s">
        <v>15</v>
      </c>
      <c r="D13" s="37">
        <v>621</v>
      </c>
      <c r="E13" s="37"/>
      <c r="F13" s="37"/>
      <c r="G13" s="38"/>
      <c r="H13" s="38"/>
      <c r="I13" s="19">
        <v>260</v>
      </c>
      <c r="J13" s="19"/>
      <c r="K13" s="39"/>
      <c r="L13" s="19"/>
      <c r="M13" s="39"/>
    </row>
    <row r="14" spans="1:22">
      <c r="A14" s="36">
        <v>7</v>
      </c>
      <c r="B14" s="36">
        <v>7</v>
      </c>
      <c r="C14" s="53" t="s">
        <v>16</v>
      </c>
      <c r="D14" s="37">
        <v>610</v>
      </c>
      <c r="E14" s="37"/>
      <c r="F14" s="37"/>
      <c r="G14" s="38"/>
      <c r="H14" s="38"/>
      <c r="I14" s="19">
        <v>260</v>
      </c>
      <c r="J14" s="19"/>
      <c r="K14" s="39"/>
      <c r="L14" s="19"/>
      <c r="M14" s="39"/>
    </row>
    <row r="15" spans="1:22">
      <c r="A15" s="36">
        <v>8</v>
      </c>
      <c r="B15" s="36">
        <v>8</v>
      </c>
      <c r="C15" s="53" t="s">
        <v>17</v>
      </c>
      <c r="D15" s="37">
        <v>564</v>
      </c>
      <c r="E15" s="37"/>
      <c r="F15" s="37"/>
      <c r="G15" s="38"/>
      <c r="H15" s="38"/>
      <c r="I15" s="19">
        <v>260</v>
      </c>
      <c r="J15" s="19"/>
      <c r="K15" s="39"/>
      <c r="L15" s="19"/>
      <c r="M15" s="39"/>
    </row>
    <row r="16" spans="1:22" ht="31.5">
      <c r="A16" s="36">
        <v>9</v>
      </c>
      <c r="B16" s="36">
        <v>9</v>
      </c>
      <c r="C16" s="53" t="s">
        <v>18</v>
      </c>
      <c r="D16" s="37">
        <v>560</v>
      </c>
      <c r="E16" s="37"/>
      <c r="F16" s="37"/>
      <c r="G16" s="38"/>
      <c r="H16" s="38"/>
      <c r="I16" s="19">
        <v>280</v>
      </c>
      <c r="J16" s="19"/>
      <c r="K16" s="39"/>
      <c r="L16" s="19"/>
      <c r="M16" s="39"/>
    </row>
    <row r="17" spans="1:13">
      <c r="A17" s="36">
        <v>10</v>
      </c>
      <c r="B17" s="36">
        <v>10</v>
      </c>
      <c r="C17" s="53" t="s">
        <v>19</v>
      </c>
      <c r="D17" s="37">
        <v>472</v>
      </c>
      <c r="E17" s="37"/>
      <c r="F17" s="37"/>
      <c r="G17" s="38"/>
      <c r="H17" s="38"/>
      <c r="I17" s="19">
        <v>230</v>
      </c>
      <c r="J17" s="19"/>
      <c r="K17" s="39"/>
      <c r="L17" s="19"/>
      <c r="M17" s="39"/>
    </row>
    <row r="18" spans="1:13">
      <c r="A18" s="36">
        <v>11</v>
      </c>
      <c r="B18" s="36">
        <v>11</v>
      </c>
      <c r="C18" s="53" t="s">
        <v>20</v>
      </c>
      <c r="D18" s="37">
        <v>560</v>
      </c>
      <c r="E18" s="37"/>
      <c r="F18" s="37"/>
      <c r="G18" s="38"/>
      <c r="H18" s="38"/>
      <c r="I18" s="19">
        <v>200</v>
      </c>
      <c r="J18" s="19"/>
      <c r="K18" s="39"/>
      <c r="L18" s="19"/>
      <c r="M18" s="39"/>
    </row>
    <row r="19" spans="1:13">
      <c r="A19" s="36">
        <v>12</v>
      </c>
      <c r="B19" s="36">
        <v>12</v>
      </c>
      <c r="C19" s="53" t="s">
        <v>21</v>
      </c>
      <c r="D19" s="37">
        <v>862</v>
      </c>
      <c r="E19" s="37"/>
      <c r="F19" s="37"/>
      <c r="G19" s="38"/>
      <c r="H19" s="38"/>
      <c r="I19" s="19">
        <v>320</v>
      </c>
      <c r="J19" s="19"/>
      <c r="K19" s="39"/>
      <c r="L19" s="19"/>
      <c r="M19" s="39"/>
    </row>
    <row r="20" spans="1:13">
      <c r="A20" s="36">
        <v>13</v>
      </c>
      <c r="B20" s="36">
        <v>13</v>
      </c>
      <c r="C20" s="53" t="s">
        <v>22</v>
      </c>
      <c r="D20" s="37"/>
      <c r="E20" s="37"/>
      <c r="F20" s="37"/>
      <c r="G20" s="38"/>
      <c r="H20" s="38"/>
      <c r="I20" s="19">
        <v>2920</v>
      </c>
      <c r="J20" s="19"/>
      <c r="K20" s="39"/>
      <c r="L20" s="19"/>
      <c r="M20" s="39">
        <v>80</v>
      </c>
    </row>
    <row r="21" spans="1:13">
      <c r="A21" s="36">
        <v>14</v>
      </c>
      <c r="B21" s="36">
        <v>14</v>
      </c>
      <c r="C21" s="53" t="s">
        <v>24</v>
      </c>
      <c r="D21" s="37"/>
      <c r="E21" s="37"/>
      <c r="F21" s="37"/>
      <c r="G21" s="38"/>
      <c r="H21" s="38"/>
      <c r="I21" s="19"/>
      <c r="J21" s="19"/>
      <c r="K21" s="39"/>
      <c r="L21" s="19"/>
      <c r="M21" s="39"/>
    </row>
    <row r="22" spans="1:13" ht="31.5">
      <c r="A22" s="36">
        <v>15</v>
      </c>
      <c r="B22" s="36">
        <v>15</v>
      </c>
      <c r="C22" s="53" t="s">
        <v>23</v>
      </c>
      <c r="D22" s="37">
        <v>13639</v>
      </c>
      <c r="E22" s="37">
        <v>232</v>
      </c>
      <c r="F22" s="37">
        <v>639</v>
      </c>
      <c r="G22" s="38"/>
      <c r="H22" s="38">
        <v>980</v>
      </c>
      <c r="I22" s="41">
        <v>819</v>
      </c>
      <c r="J22" s="19"/>
      <c r="K22" s="39"/>
      <c r="L22" s="41"/>
      <c r="M22" s="39">
        <v>200</v>
      </c>
    </row>
    <row r="23" spans="1:13">
      <c r="A23" s="36">
        <v>16</v>
      </c>
      <c r="B23" s="36">
        <v>16</v>
      </c>
      <c r="C23" s="53" t="s">
        <v>32</v>
      </c>
      <c r="D23" s="37">
        <v>4870</v>
      </c>
      <c r="E23" s="37"/>
      <c r="F23" s="37">
        <v>45</v>
      </c>
      <c r="G23" s="38"/>
      <c r="H23" s="38">
        <v>275</v>
      </c>
      <c r="I23" s="19">
        <v>1423</v>
      </c>
      <c r="J23" s="19"/>
      <c r="K23" s="39"/>
      <c r="L23" s="19"/>
      <c r="M23" s="39">
        <v>336</v>
      </c>
    </row>
    <row r="24" spans="1:13">
      <c r="A24" s="36">
        <v>17</v>
      </c>
      <c r="B24" s="36">
        <v>17</v>
      </c>
      <c r="C24" s="53" t="s">
        <v>25</v>
      </c>
      <c r="D24" s="37">
        <v>2209</v>
      </c>
      <c r="E24" s="37"/>
      <c r="F24" s="37">
        <v>30</v>
      </c>
      <c r="G24" s="38">
        <v>2209</v>
      </c>
      <c r="H24" s="38"/>
      <c r="I24" s="42">
        <v>2212</v>
      </c>
      <c r="J24" s="19"/>
      <c r="K24" s="39">
        <v>2212</v>
      </c>
      <c r="L24" s="42"/>
      <c r="M24" s="39"/>
    </row>
    <row r="25" spans="1:13">
      <c r="A25" s="36">
        <v>18</v>
      </c>
      <c r="B25" s="36">
        <v>18</v>
      </c>
      <c r="C25" s="53" t="s">
        <v>26</v>
      </c>
      <c r="D25" s="37">
        <v>1300</v>
      </c>
      <c r="E25" s="37"/>
      <c r="F25" s="37"/>
      <c r="G25" s="38"/>
      <c r="H25" s="38"/>
      <c r="I25" s="19">
        <v>300</v>
      </c>
      <c r="J25" s="19"/>
      <c r="K25" s="39"/>
      <c r="L25" s="19">
        <v>158</v>
      </c>
      <c r="M25" s="39"/>
    </row>
    <row r="26" spans="1:13">
      <c r="A26" s="36">
        <v>19</v>
      </c>
      <c r="B26" s="36">
        <v>19</v>
      </c>
      <c r="C26" s="53" t="s">
        <v>28</v>
      </c>
      <c r="D26" s="37">
        <v>1200</v>
      </c>
      <c r="E26" s="37"/>
      <c r="F26" s="37"/>
      <c r="G26" s="38"/>
      <c r="H26" s="38"/>
      <c r="I26" s="19">
        <v>68</v>
      </c>
      <c r="J26" s="19"/>
      <c r="K26" s="39"/>
      <c r="L26" s="19"/>
      <c r="M26" s="39"/>
    </row>
    <row r="27" spans="1:13" ht="31.5">
      <c r="A27" s="36">
        <v>20</v>
      </c>
      <c r="B27" s="36">
        <v>20</v>
      </c>
      <c r="C27" s="53" t="s">
        <v>30</v>
      </c>
      <c r="D27" s="37">
        <v>3700</v>
      </c>
      <c r="E27" s="37"/>
      <c r="F27" s="37">
        <v>28</v>
      </c>
      <c r="G27" s="38"/>
      <c r="H27" s="38"/>
      <c r="I27" s="19">
        <v>1200</v>
      </c>
      <c r="J27" s="19"/>
      <c r="K27" s="39"/>
      <c r="L27" s="19"/>
      <c r="M27" s="39"/>
    </row>
    <row r="28" spans="1:13">
      <c r="A28" s="36">
        <v>21</v>
      </c>
      <c r="B28" s="36">
        <v>21</v>
      </c>
      <c r="C28" s="53" t="s">
        <v>29</v>
      </c>
      <c r="D28" s="37"/>
      <c r="E28" s="37"/>
      <c r="F28" s="37"/>
      <c r="G28" s="38"/>
      <c r="H28" s="38"/>
      <c r="I28" s="19"/>
      <c r="J28" s="19"/>
      <c r="K28" s="39"/>
      <c r="L28" s="19"/>
      <c r="M28" s="39"/>
    </row>
    <row r="29" spans="1:13">
      <c r="A29" s="36">
        <v>22</v>
      </c>
      <c r="B29" s="36">
        <v>22</v>
      </c>
      <c r="C29" s="53" t="s">
        <v>37</v>
      </c>
      <c r="D29" s="37"/>
      <c r="E29" s="37"/>
      <c r="F29" s="37"/>
      <c r="G29" s="38"/>
      <c r="H29" s="38"/>
      <c r="I29" s="19"/>
      <c r="J29" s="19"/>
      <c r="K29" s="39"/>
      <c r="L29" s="19"/>
      <c r="M29" s="39"/>
    </row>
    <row r="30" spans="1:13">
      <c r="A30" s="36">
        <v>23</v>
      </c>
      <c r="B30" s="36">
        <v>23</v>
      </c>
      <c r="C30" s="53" t="s">
        <v>41</v>
      </c>
      <c r="D30" s="37"/>
      <c r="E30" s="37"/>
      <c r="F30" s="37"/>
      <c r="G30" s="38"/>
      <c r="H30" s="38"/>
      <c r="I30" s="19"/>
      <c r="J30" s="19"/>
      <c r="K30" s="39"/>
      <c r="L30" s="19"/>
      <c r="M30" s="39"/>
    </row>
    <row r="31" spans="1:13" s="48" customFormat="1">
      <c r="A31" s="43"/>
      <c r="B31" s="36"/>
      <c r="C31" s="54" t="s">
        <v>42</v>
      </c>
      <c r="D31" s="44">
        <v>0</v>
      </c>
      <c r="E31" s="44">
        <v>0</v>
      </c>
      <c r="F31" s="44"/>
      <c r="G31" s="45"/>
      <c r="H31" s="45"/>
      <c r="I31" s="46"/>
      <c r="J31" s="46"/>
      <c r="K31" s="47"/>
      <c r="L31" s="46">
        <f t="shared" ref="L31" si="0">SUM(L32:L46)</f>
        <v>0</v>
      </c>
      <c r="M31" s="47"/>
    </row>
    <row r="32" spans="1:13" ht="47.25">
      <c r="A32" s="36">
        <v>24</v>
      </c>
      <c r="B32" s="36">
        <v>24</v>
      </c>
      <c r="C32" s="53" t="s">
        <v>27</v>
      </c>
      <c r="D32" s="37"/>
      <c r="E32" s="37"/>
      <c r="F32" s="37"/>
      <c r="G32" s="38"/>
      <c r="H32" s="38"/>
      <c r="I32" s="19"/>
      <c r="J32" s="19"/>
      <c r="K32" s="39"/>
      <c r="L32" s="19"/>
      <c r="M32" s="39"/>
    </row>
    <row r="33" spans="1:13" ht="33" customHeight="1">
      <c r="A33" s="36">
        <v>25</v>
      </c>
      <c r="B33" s="36">
        <v>25</v>
      </c>
      <c r="C33" s="53" t="s">
        <v>31</v>
      </c>
      <c r="D33" s="37"/>
      <c r="E33" s="37"/>
      <c r="F33" s="37"/>
      <c r="G33" s="38"/>
      <c r="H33" s="38"/>
      <c r="I33" s="42">
        <v>120</v>
      </c>
      <c r="J33" s="19"/>
      <c r="K33" s="39"/>
      <c r="L33" s="19"/>
      <c r="M33" s="39"/>
    </row>
    <row r="34" spans="1:13">
      <c r="A34" s="36">
        <v>26</v>
      </c>
      <c r="B34" s="36">
        <v>26</v>
      </c>
      <c r="C34" s="53" t="s">
        <v>46</v>
      </c>
      <c r="D34" s="37"/>
      <c r="E34" s="37"/>
      <c r="F34" s="37"/>
      <c r="G34" s="38"/>
      <c r="H34" s="38"/>
      <c r="I34" s="19"/>
      <c r="J34" s="19"/>
      <c r="K34" s="39"/>
      <c r="L34" s="19"/>
      <c r="M34" s="39"/>
    </row>
    <row r="35" spans="1:13">
      <c r="A35" s="36">
        <v>27</v>
      </c>
      <c r="B35" s="36">
        <v>27</v>
      </c>
      <c r="C35" s="53" t="s">
        <v>33</v>
      </c>
      <c r="D35" s="37"/>
      <c r="E35" s="37"/>
      <c r="F35" s="37"/>
      <c r="G35" s="38"/>
      <c r="H35" s="38"/>
      <c r="I35" s="19">
        <v>80</v>
      </c>
      <c r="J35" s="19">
        <v>80</v>
      </c>
      <c r="K35" s="39"/>
      <c r="L35" s="19"/>
      <c r="M35" s="39"/>
    </row>
    <row r="36" spans="1:13">
      <c r="A36" s="36">
        <v>28</v>
      </c>
      <c r="B36" s="36">
        <v>28</v>
      </c>
      <c r="C36" s="53" t="s">
        <v>34</v>
      </c>
      <c r="D36" s="37"/>
      <c r="E36" s="37"/>
      <c r="F36" s="37"/>
      <c r="G36" s="38"/>
      <c r="H36" s="38"/>
      <c r="I36" s="19">
        <v>45</v>
      </c>
      <c r="J36" s="19">
        <v>45</v>
      </c>
      <c r="K36" s="39"/>
      <c r="L36" s="19"/>
      <c r="M36" s="39"/>
    </row>
    <row r="37" spans="1:13" ht="46.5" customHeight="1">
      <c r="A37" s="36">
        <v>29</v>
      </c>
      <c r="B37" s="36">
        <v>29</v>
      </c>
      <c r="C37" s="53" t="s">
        <v>35</v>
      </c>
      <c r="D37" s="37"/>
      <c r="E37" s="37"/>
      <c r="F37" s="37"/>
      <c r="G37" s="38"/>
      <c r="H37" s="38"/>
      <c r="I37" s="19">
        <v>150</v>
      </c>
      <c r="J37" s="19"/>
      <c r="K37" s="39"/>
      <c r="L37" s="19"/>
      <c r="M37" s="39"/>
    </row>
    <row r="38" spans="1:13" ht="32.25" customHeight="1">
      <c r="A38" s="36">
        <v>30</v>
      </c>
      <c r="B38" s="36">
        <v>30</v>
      </c>
      <c r="C38" s="53" t="s">
        <v>36</v>
      </c>
      <c r="D38" s="37"/>
      <c r="E38" s="37"/>
      <c r="F38" s="37"/>
      <c r="G38" s="38"/>
      <c r="H38" s="38"/>
      <c r="I38" s="19"/>
      <c r="J38" s="19"/>
      <c r="K38" s="39"/>
      <c r="L38" s="19"/>
      <c r="M38" s="39"/>
    </row>
    <row r="39" spans="1:13" ht="31.5">
      <c r="A39" s="36">
        <v>31</v>
      </c>
      <c r="B39" s="36">
        <v>31</v>
      </c>
      <c r="C39" s="53" t="s">
        <v>38</v>
      </c>
      <c r="D39" s="37"/>
      <c r="E39" s="37"/>
      <c r="F39" s="37"/>
      <c r="G39" s="38"/>
      <c r="H39" s="38"/>
      <c r="I39" s="19"/>
      <c r="J39" s="19"/>
      <c r="K39" s="39"/>
      <c r="L39" s="19"/>
      <c r="M39" s="39"/>
    </row>
    <row r="40" spans="1:13">
      <c r="A40" s="36">
        <v>32</v>
      </c>
      <c r="B40" s="36">
        <v>32</v>
      </c>
      <c r="C40" s="53" t="s">
        <v>39</v>
      </c>
      <c r="D40" s="37"/>
      <c r="E40" s="37"/>
      <c r="F40" s="37"/>
      <c r="G40" s="38"/>
      <c r="H40" s="38"/>
      <c r="I40" s="19">
        <v>156</v>
      </c>
      <c r="J40" s="19"/>
      <c r="K40" s="39"/>
      <c r="L40" s="19"/>
      <c r="M40" s="39"/>
    </row>
    <row r="41" spans="1:13">
      <c r="A41" s="36">
        <v>33</v>
      </c>
      <c r="B41" s="36">
        <v>33</v>
      </c>
      <c r="C41" s="53" t="s">
        <v>47</v>
      </c>
      <c r="D41" s="37"/>
      <c r="E41" s="37"/>
      <c r="F41" s="37"/>
      <c r="G41" s="38"/>
      <c r="H41" s="38"/>
      <c r="I41" s="19"/>
      <c r="J41" s="19"/>
      <c r="K41" s="39"/>
      <c r="L41" s="19"/>
      <c r="M41" s="39"/>
    </row>
    <row r="42" spans="1:13">
      <c r="A42" s="36">
        <v>34</v>
      </c>
      <c r="B42" s="36">
        <v>34</v>
      </c>
      <c r="C42" s="53" t="s">
        <v>48</v>
      </c>
      <c r="D42" s="37"/>
      <c r="E42" s="37"/>
      <c r="F42" s="37"/>
      <c r="G42" s="38"/>
      <c r="H42" s="38"/>
      <c r="I42" s="19"/>
      <c r="J42" s="19"/>
      <c r="K42" s="39"/>
      <c r="L42" s="19"/>
      <c r="M42" s="39"/>
    </row>
    <row r="43" spans="1:13">
      <c r="A43" s="36">
        <v>35</v>
      </c>
      <c r="B43" s="36">
        <v>35</v>
      </c>
      <c r="C43" s="53" t="s">
        <v>49</v>
      </c>
      <c r="D43" s="37"/>
      <c r="E43" s="37"/>
      <c r="F43" s="37"/>
      <c r="G43" s="38"/>
      <c r="H43" s="38"/>
      <c r="I43" s="19"/>
      <c r="J43" s="19"/>
      <c r="K43" s="39"/>
      <c r="L43" s="19"/>
      <c r="M43" s="39"/>
    </row>
    <row r="44" spans="1:13">
      <c r="A44" s="36">
        <v>36</v>
      </c>
      <c r="B44" s="36">
        <v>36</v>
      </c>
      <c r="C44" s="53" t="s">
        <v>50</v>
      </c>
      <c r="D44" s="37"/>
      <c r="E44" s="37"/>
      <c r="F44" s="37"/>
      <c r="G44" s="38"/>
      <c r="H44" s="38"/>
      <c r="I44" s="19"/>
      <c r="J44" s="19"/>
      <c r="K44" s="39"/>
      <c r="L44" s="19"/>
      <c r="M44" s="39"/>
    </row>
    <row r="45" spans="1:13">
      <c r="A45" s="36">
        <v>37</v>
      </c>
      <c r="B45" s="36">
        <v>37</v>
      </c>
      <c r="C45" s="53" t="s">
        <v>51</v>
      </c>
      <c r="D45" s="37"/>
      <c r="E45" s="37"/>
      <c r="F45" s="37"/>
      <c r="G45" s="38"/>
      <c r="H45" s="38"/>
      <c r="I45" s="19"/>
      <c r="J45" s="19"/>
      <c r="K45" s="39"/>
      <c r="L45" s="19"/>
      <c r="M45" s="39"/>
    </row>
    <row r="46" spans="1:13">
      <c r="A46" s="36">
        <v>38</v>
      </c>
      <c r="B46" s="36">
        <v>38</v>
      </c>
      <c r="C46" s="53" t="s">
        <v>52</v>
      </c>
      <c r="D46" s="37"/>
      <c r="E46" s="37"/>
      <c r="F46" s="37"/>
      <c r="G46" s="38"/>
      <c r="H46" s="38"/>
      <c r="I46" s="19"/>
      <c r="J46" s="19"/>
      <c r="K46" s="39"/>
      <c r="L46" s="19"/>
      <c r="M46" s="39"/>
    </row>
    <row r="47" spans="1:13" s="48" customFormat="1">
      <c r="A47" s="43"/>
      <c r="B47" s="43"/>
      <c r="C47" s="54" t="s">
        <v>40</v>
      </c>
      <c r="D47" s="44">
        <v>34777</v>
      </c>
      <c r="E47" s="44">
        <v>232</v>
      </c>
      <c r="F47" s="44"/>
      <c r="G47" s="45">
        <f t="shared" ref="G47:M47" si="1">SUM(G8:G31)</f>
        <v>2209</v>
      </c>
      <c r="H47" s="45"/>
      <c r="I47" s="46">
        <f>SUM(I8:I46)</f>
        <v>12753</v>
      </c>
      <c r="J47" s="46">
        <f>SUM(J8:J46)</f>
        <v>125</v>
      </c>
      <c r="K47" s="46">
        <f>SUM(K8:K46)</f>
        <v>2212</v>
      </c>
      <c r="L47" s="46">
        <f>SUM(L8:L31)</f>
        <v>158</v>
      </c>
      <c r="M47" s="46">
        <f t="shared" si="1"/>
        <v>616</v>
      </c>
    </row>
    <row r="48" spans="1:13" s="48" customFormat="1" ht="15.75" customHeight="1">
      <c r="C48" s="55"/>
      <c r="G48" s="49"/>
      <c r="H48" s="49"/>
      <c r="I48" s="49"/>
      <c r="J48" s="49"/>
      <c r="K48" s="49"/>
      <c r="L48" s="49"/>
    </row>
    <row r="49" spans="3:12" s="48" customFormat="1" ht="15.75" customHeight="1">
      <c r="C49" s="55"/>
      <c r="G49" s="49"/>
      <c r="H49" s="49"/>
      <c r="I49" s="49"/>
      <c r="J49" s="49"/>
      <c r="K49" s="49"/>
      <c r="L49" s="49"/>
    </row>
    <row r="50" spans="3:12" s="48" customFormat="1" ht="15.75" customHeight="1">
      <c r="C50" s="55"/>
      <c r="G50" s="49"/>
      <c r="H50" s="49"/>
      <c r="I50" s="49"/>
      <c r="J50" s="49"/>
      <c r="K50" s="49"/>
      <c r="L50" s="49"/>
    </row>
    <row r="51" spans="3:12" ht="15.75" customHeight="1"/>
    <row r="52" spans="3:12" ht="15.75" customHeight="1"/>
    <row r="53" spans="3:12" ht="15.75" customHeight="1"/>
    <row r="54" spans="3:12" ht="15.75" customHeight="1"/>
    <row r="55" spans="3:12" ht="15.75" customHeight="1"/>
    <row r="56" spans="3:12" ht="15.75" customHeight="1">
      <c r="K56" s="51"/>
      <c r="L56" s="51"/>
    </row>
    <row r="57" spans="3:12" ht="15.75" customHeight="1"/>
    <row r="58" spans="3:12" ht="15.75" customHeight="1"/>
  </sheetData>
  <mergeCells count="11">
    <mergeCell ref="I1:R1"/>
    <mergeCell ref="C2:M2"/>
    <mergeCell ref="D6:G6"/>
    <mergeCell ref="H6:H7"/>
    <mergeCell ref="D4:H5"/>
    <mergeCell ref="S10:V10"/>
    <mergeCell ref="M6:M7"/>
    <mergeCell ref="I6:L6"/>
    <mergeCell ref="I4:M5"/>
    <mergeCell ref="A4:A7"/>
    <mergeCell ref="C4:C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F355"/>
  <sheetViews>
    <sheetView topLeftCell="B1" zoomScale="70" zoomScaleNormal="70" workbookViewId="0">
      <selection activeCell="B3" sqref="B3:Z3"/>
    </sheetView>
  </sheetViews>
  <sheetFormatPr defaultColWidth="12.5703125" defaultRowHeight="12.75"/>
  <cols>
    <col min="1" max="1" width="4.140625" style="2" hidden="1" customWidth="1"/>
    <col min="2" max="2" width="44.7109375" style="2" customWidth="1"/>
    <col min="3" max="3" width="19.140625" style="2" customWidth="1"/>
    <col min="4" max="12" width="11.7109375" style="23" customWidth="1"/>
    <col min="13" max="13" width="13.85546875" style="23" customWidth="1"/>
    <col min="14" max="69" width="11.7109375" style="23" customWidth="1"/>
    <col min="70" max="84" width="12.5703125" style="23"/>
    <col min="85" max="16384" width="12.5703125" style="2"/>
  </cols>
  <sheetData>
    <row r="1" spans="1:70">
      <c r="A1" s="2" t="s">
        <v>81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</row>
    <row r="2" spans="1:70" ht="60" customHeight="1">
      <c r="A2" s="4"/>
      <c r="B2" s="15"/>
      <c r="C2" s="15"/>
      <c r="D2" s="15"/>
      <c r="E2" s="15"/>
      <c r="F2" s="15"/>
      <c r="G2" s="15"/>
      <c r="H2" s="15"/>
      <c r="I2" s="132" t="s">
        <v>80</v>
      </c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</row>
    <row r="3" spans="1:70" ht="43.5" customHeight="1">
      <c r="A3" s="59"/>
      <c r="B3" s="123" t="s">
        <v>128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</row>
    <row r="4" spans="1:70" ht="18" customHeight="1">
      <c r="A4" s="126" t="s">
        <v>0</v>
      </c>
      <c r="B4" s="129" t="s">
        <v>1</v>
      </c>
      <c r="C4" s="77"/>
      <c r="D4" s="102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6"/>
      <c r="X4" s="16"/>
      <c r="Y4" s="16"/>
      <c r="Z4" s="16"/>
    </row>
    <row r="5" spans="1:70" ht="60.75" customHeight="1">
      <c r="A5" s="127"/>
      <c r="B5" s="130"/>
      <c r="C5" s="14"/>
      <c r="D5" s="152" t="s">
        <v>66</v>
      </c>
      <c r="E5" s="152"/>
      <c r="F5" s="152"/>
      <c r="G5" s="152" t="s">
        <v>61</v>
      </c>
      <c r="H5" s="153"/>
      <c r="I5" s="153"/>
      <c r="J5" s="153"/>
      <c r="K5" s="153"/>
      <c r="L5" s="153"/>
      <c r="M5" s="24"/>
      <c r="N5" s="24"/>
      <c r="O5" s="24"/>
      <c r="P5" s="154" t="s">
        <v>84</v>
      </c>
      <c r="Q5" s="145" t="s">
        <v>82</v>
      </c>
      <c r="R5" s="71"/>
      <c r="S5" s="142" t="s">
        <v>53</v>
      </c>
      <c r="T5" s="139" t="s">
        <v>43</v>
      </c>
      <c r="U5" s="75"/>
      <c r="V5" s="2"/>
      <c r="W5" s="138" t="s">
        <v>5</v>
      </c>
      <c r="X5" s="138"/>
      <c r="Y5" s="138"/>
      <c r="Z5" s="138"/>
    </row>
    <row r="6" spans="1:70" ht="60.75" customHeight="1">
      <c r="A6" s="127"/>
      <c r="B6" s="130"/>
      <c r="C6" s="124" t="s">
        <v>83</v>
      </c>
      <c r="D6" s="150" t="s">
        <v>70</v>
      </c>
      <c r="E6" s="150" t="s">
        <v>72</v>
      </c>
      <c r="F6" s="150" t="s">
        <v>71</v>
      </c>
      <c r="G6" s="150" t="s">
        <v>62</v>
      </c>
      <c r="H6" s="150" t="s">
        <v>54</v>
      </c>
      <c r="I6" s="150" t="s">
        <v>73</v>
      </c>
      <c r="J6" s="148" t="s">
        <v>85</v>
      </c>
      <c r="K6" s="149"/>
      <c r="L6" s="150" t="s">
        <v>69</v>
      </c>
      <c r="M6" s="24"/>
      <c r="N6" s="24"/>
      <c r="O6" s="24"/>
      <c r="P6" s="154"/>
      <c r="Q6" s="146"/>
      <c r="R6" s="72"/>
      <c r="S6" s="143"/>
      <c r="T6" s="140"/>
      <c r="U6" s="133" t="s">
        <v>58</v>
      </c>
      <c r="V6" s="134"/>
      <c r="W6" s="133" t="s">
        <v>62</v>
      </c>
      <c r="X6" s="135" t="s">
        <v>86</v>
      </c>
      <c r="Y6" s="136"/>
      <c r="Z6" s="137"/>
    </row>
    <row r="7" spans="1:70" ht="98.25" customHeight="1">
      <c r="A7" s="128"/>
      <c r="B7" s="130"/>
      <c r="C7" s="125"/>
      <c r="D7" s="151"/>
      <c r="E7" s="151"/>
      <c r="F7" s="151"/>
      <c r="G7" s="151"/>
      <c r="H7" s="151"/>
      <c r="I7" s="151"/>
      <c r="J7" s="24" t="s">
        <v>67</v>
      </c>
      <c r="K7" s="24" t="s">
        <v>68</v>
      </c>
      <c r="L7" s="151"/>
      <c r="M7" s="24" t="s">
        <v>87</v>
      </c>
      <c r="N7" s="24" t="s">
        <v>64</v>
      </c>
      <c r="O7" s="24" t="s">
        <v>65</v>
      </c>
      <c r="P7" s="154"/>
      <c r="Q7" s="147"/>
      <c r="R7" s="73" t="s">
        <v>4</v>
      </c>
      <c r="S7" s="144"/>
      <c r="T7" s="141"/>
      <c r="U7" s="9" t="s">
        <v>59</v>
      </c>
      <c r="V7" s="76" t="s">
        <v>60</v>
      </c>
      <c r="W7" s="133"/>
      <c r="X7" s="8" t="s">
        <v>57</v>
      </c>
      <c r="Y7" s="8" t="s">
        <v>55</v>
      </c>
      <c r="Z7" s="8" t="s">
        <v>56</v>
      </c>
    </row>
    <row r="8" spans="1:70" ht="15.75">
      <c r="A8" s="1">
        <v>1</v>
      </c>
      <c r="B8" s="63" t="s">
        <v>10</v>
      </c>
      <c r="C8" s="66">
        <v>3206.79</v>
      </c>
      <c r="D8" s="64">
        <v>2800</v>
      </c>
      <c r="E8" s="64">
        <v>900</v>
      </c>
      <c r="F8" s="64">
        <v>1900</v>
      </c>
      <c r="G8" s="64">
        <f>H8+L8</f>
        <v>5869</v>
      </c>
      <c r="H8" s="64">
        <v>5262</v>
      </c>
      <c r="I8" s="64">
        <v>5256</v>
      </c>
      <c r="J8" s="64">
        <v>0</v>
      </c>
      <c r="K8" s="64">
        <v>6</v>
      </c>
      <c r="L8" s="64">
        <v>607</v>
      </c>
      <c r="M8" s="64">
        <v>1611</v>
      </c>
      <c r="N8" s="64">
        <v>786</v>
      </c>
      <c r="O8" s="64">
        <v>825</v>
      </c>
      <c r="P8" s="65">
        <v>16300</v>
      </c>
      <c r="Q8" s="10">
        <v>5500</v>
      </c>
      <c r="R8" s="10">
        <v>12500</v>
      </c>
      <c r="S8" s="66"/>
      <c r="T8" s="10"/>
      <c r="U8" s="10">
        <v>2516</v>
      </c>
      <c r="V8" s="66">
        <v>150</v>
      </c>
      <c r="W8" s="74">
        <v>2268</v>
      </c>
      <c r="X8" s="11"/>
      <c r="Y8" s="11">
        <v>715</v>
      </c>
      <c r="Z8" s="11">
        <v>1498</v>
      </c>
    </row>
    <row r="9" spans="1:70" ht="15.75">
      <c r="A9" s="1">
        <v>2</v>
      </c>
      <c r="B9" s="5" t="s">
        <v>11</v>
      </c>
      <c r="C9" s="66">
        <v>2070.4499999999998</v>
      </c>
      <c r="D9" s="25">
        <v>1900</v>
      </c>
      <c r="E9" s="25">
        <v>800</v>
      </c>
      <c r="F9" s="25">
        <v>1100</v>
      </c>
      <c r="G9" s="25">
        <f t="shared" ref="G9:G23" si="0">H9+L9</f>
        <v>4320</v>
      </c>
      <c r="H9" s="25">
        <v>3909</v>
      </c>
      <c r="I9" s="25">
        <v>3895</v>
      </c>
      <c r="J9" s="25">
        <v>0</v>
      </c>
      <c r="K9" s="25">
        <v>14</v>
      </c>
      <c r="L9" s="25">
        <v>411</v>
      </c>
      <c r="M9" s="25">
        <v>1091</v>
      </c>
      <c r="N9" s="25">
        <v>532</v>
      </c>
      <c r="O9" s="25">
        <v>559</v>
      </c>
      <c r="P9" s="60">
        <v>11100</v>
      </c>
      <c r="Q9" s="10">
        <v>4000</v>
      </c>
      <c r="R9" s="10">
        <v>8500</v>
      </c>
      <c r="S9" s="66"/>
      <c r="T9" s="10"/>
      <c r="U9" s="10">
        <v>1703</v>
      </c>
      <c r="V9" s="10"/>
      <c r="W9" s="11">
        <v>1600</v>
      </c>
      <c r="X9" s="11"/>
      <c r="Y9" s="10">
        <v>484</v>
      </c>
      <c r="Z9" s="10">
        <v>1014</v>
      </c>
    </row>
    <row r="10" spans="1:70" ht="15.75">
      <c r="A10" s="1">
        <v>3</v>
      </c>
      <c r="B10" s="5" t="s">
        <v>12</v>
      </c>
      <c r="C10" s="66">
        <v>2311.1999999999998</v>
      </c>
      <c r="D10" s="25">
        <v>2000</v>
      </c>
      <c r="E10" s="25">
        <v>800</v>
      </c>
      <c r="F10" s="25">
        <v>1200</v>
      </c>
      <c r="G10" s="25">
        <f t="shared" si="0"/>
        <v>3713</v>
      </c>
      <c r="H10" s="25">
        <v>3265</v>
      </c>
      <c r="I10" s="25">
        <v>3257</v>
      </c>
      <c r="J10" s="25">
        <v>0</v>
      </c>
      <c r="K10" s="25">
        <v>8</v>
      </c>
      <c r="L10" s="25">
        <v>448</v>
      </c>
      <c r="M10" s="25">
        <v>1187</v>
      </c>
      <c r="N10" s="25">
        <v>579</v>
      </c>
      <c r="O10" s="25">
        <v>608</v>
      </c>
      <c r="P10" s="60">
        <v>12000</v>
      </c>
      <c r="Q10" s="10">
        <v>4300</v>
      </c>
      <c r="R10" s="10">
        <v>9000</v>
      </c>
      <c r="S10" s="66"/>
      <c r="T10" s="10"/>
      <c r="U10" s="10">
        <v>1854</v>
      </c>
      <c r="V10" s="10"/>
      <c r="W10" s="10">
        <v>1700</v>
      </c>
      <c r="X10" s="11"/>
      <c r="Y10" s="10">
        <v>527</v>
      </c>
      <c r="Z10" s="10">
        <v>1104</v>
      </c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</row>
    <row r="11" spans="1:70" ht="15.75">
      <c r="A11" s="1">
        <v>4</v>
      </c>
      <c r="B11" s="5" t="s">
        <v>13</v>
      </c>
      <c r="C11" s="66">
        <v>3351.24</v>
      </c>
      <c r="D11" s="25">
        <v>3000</v>
      </c>
      <c r="E11" s="25">
        <v>1700</v>
      </c>
      <c r="F11" s="31">
        <v>1000</v>
      </c>
      <c r="G11" s="25">
        <f t="shared" si="0"/>
        <v>8064</v>
      </c>
      <c r="H11" s="25">
        <v>7409</v>
      </c>
      <c r="I11" s="25">
        <v>7391</v>
      </c>
      <c r="J11" s="25">
        <v>0</v>
      </c>
      <c r="K11" s="25">
        <v>18</v>
      </c>
      <c r="L11" s="25">
        <v>655</v>
      </c>
      <c r="M11" s="25">
        <v>1739</v>
      </c>
      <c r="N11" s="25">
        <v>848</v>
      </c>
      <c r="O11" s="25">
        <v>891</v>
      </c>
      <c r="P11" s="60">
        <v>17600</v>
      </c>
      <c r="Q11" s="10">
        <v>5934</v>
      </c>
      <c r="R11" s="10">
        <v>14000</v>
      </c>
      <c r="S11" s="66"/>
      <c r="T11" s="10"/>
      <c r="U11" s="10">
        <v>2714</v>
      </c>
      <c r="V11" s="10">
        <v>150</v>
      </c>
      <c r="W11" s="10">
        <v>2388</v>
      </c>
      <c r="X11" s="11"/>
      <c r="Y11" s="10">
        <v>772</v>
      </c>
      <c r="Z11" s="10">
        <v>1616</v>
      </c>
    </row>
    <row r="12" spans="1:70" ht="15.75">
      <c r="A12" s="1">
        <v>5</v>
      </c>
      <c r="B12" s="5" t="s">
        <v>14</v>
      </c>
      <c r="C12" s="66">
        <v>2003.04</v>
      </c>
      <c r="D12" s="25">
        <v>1800</v>
      </c>
      <c r="E12" s="25">
        <v>700</v>
      </c>
      <c r="F12" s="25">
        <v>1100</v>
      </c>
      <c r="G12" s="25">
        <f t="shared" si="0"/>
        <v>4002</v>
      </c>
      <c r="H12" s="25">
        <v>3598</v>
      </c>
      <c r="I12" s="25">
        <v>3592</v>
      </c>
      <c r="J12" s="25">
        <v>0</v>
      </c>
      <c r="K12" s="25">
        <v>6</v>
      </c>
      <c r="L12" s="25">
        <v>404</v>
      </c>
      <c r="M12" s="25">
        <v>1071</v>
      </c>
      <c r="N12" s="25">
        <v>522</v>
      </c>
      <c r="O12" s="25">
        <v>549</v>
      </c>
      <c r="P12" s="60">
        <v>10900</v>
      </c>
      <c r="Q12" s="10">
        <v>3870</v>
      </c>
      <c r="R12" s="10">
        <v>8500</v>
      </c>
      <c r="S12" s="66"/>
      <c r="T12" s="10"/>
      <c r="U12" s="10">
        <v>1672</v>
      </c>
      <c r="V12" s="10">
        <v>279</v>
      </c>
      <c r="W12" s="10">
        <v>1500</v>
      </c>
      <c r="X12" s="11"/>
      <c r="Y12" s="10">
        <v>476</v>
      </c>
      <c r="Z12" s="10">
        <v>996</v>
      </c>
    </row>
    <row r="13" spans="1:70" ht="15.75">
      <c r="A13" s="1">
        <v>6</v>
      </c>
      <c r="B13" s="5" t="s">
        <v>15</v>
      </c>
      <c r="C13" s="66">
        <v>1752.66</v>
      </c>
      <c r="D13" s="25">
        <v>1500</v>
      </c>
      <c r="E13" s="25">
        <v>800</v>
      </c>
      <c r="F13" s="31">
        <v>1000</v>
      </c>
      <c r="G13" s="25">
        <f t="shared" si="0"/>
        <v>3310</v>
      </c>
      <c r="H13" s="25">
        <v>2978</v>
      </c>
      <c r="I13" s="25">
        <v>2971</v>
      </c>
      <c r="J13" s="25">
        <v>0</v>
      </c>
      <c r="K13" s="25">
        <v>7</v>
      </c>
      <c r="L13" s="25">
        <v>332</v>
      </c>
      <c r="M13" s="25">
        <v>880</v>
      </c>
      <c r="N13" s="25">
        <v>429</v>
      </c>
      <c r="O13" s="25">
        <v>451</v>
      </c>
      <c r="P13" s="60">
        <v>10200</v>
      </c>
      <c r="Q13" s="10">
        <v>3200</v>
      </c>
      <c r="R13" s="10">
        <v>7500</v>
      </c>
      <c r="S13" s="66"/>
      <c r="T13" s="10"/>
      <c r="U13" s="10">
        <v>1374</v>
      </c>
      <c r="V13" s="10"/>
      <c r="W13" s="10">
        <v>1412</v>
      </c>
      <c r="X13" s="11"/>
      <c r="Y13" s="10">
        <v>391</v>
      </c>
      <c r="Z13" s="10">
        <v>818</v>
      </c>
    </row>
    <row r="14" spans="1:70" ht="15.75">
      <c r="A14" s="1">
        <v>7</v>
      </c>
      <c r="B14" s="5" t="s">
        <v>16</v>
      </c>
      <c r="C14" s="66">
        <v>1954.89</v>
      </c>
      <c r="D14" s="25">
        <v>1900</v>
      </c>
      <c r="E14" s="25">
        <v>900</v>
      </c>
      <c r="F14" s="25">
        <v>1000</v>
      </c>
      <c r="G14" s="25">
        <f t="shared" si="0"/>
        <v>4094</v>
      </c>
      <c r="H14" s="25">
        <v>3678</v>
      </c>
      <c r="I14" s="25">
        <v>3666</v>
      </c>
      <c r="J14" s="25">
        <v>0</v>
      </c>
      <c r="K14" s="25">
        <v>12</v>
      </c>
      <c r="L14" s="25">
        <v>416</v>
      </c>
      <c r="M14" s="25">
        <v>1103</v>
      </c>
      <c r="N14" s="25">
        <v>538</v>
      </c>
      <c r="O14" s="25">
        <v>565</v>
      </c>
      <c r="P14" s="60">
        <v>11200</v>
      </c>
      <c r="Q14" s="10">
        <v>4000</v>
      </c>
      <c r="R14" s="10">
        <v>9000</v>
      </c>
      <c r="S14" s="66"/>
      <c r="T14" s="10"/>
      <c r="U14" s="10">
        <v>1722</v>
      </c>
      <c r="V14" s="10"/>
      <c r="W14" s="10">
        <v>1700</v>
      </c>
      <c r="X14" s="11"/>
      <c r="Y14" s="10">
        <v>490</v>
      </c>
      <c r="Z14" s="10">
        <v>1025</v>
      </c>
    </row>
    <row r="15" spans="1:70" ht="15.75">
      <c r="A15" s="1">
        <v>8</v>
      </c>
      <c r="B15" s="5" t="s">
        <v>17</v>
      </c>
      <c r="C15" s="66">
        <v>2176.38</v>
      </c>
      <c r="D15" s="25">
        <v>2000</v>
      </c>
      <c r="E15" s="25">
        <v>800</v>
      </c>
      <c r="F15" s="25">
        <v>1200</v>
      </c>
      <c r="G15" s="25">
        <f t="shared" si="0"/>
        <v>4958</v>
      </c>
      <c r="H15" s="25">
        <v>4514</v>
      </c>
      <c r="I15" s="25">
        <v>4503</v>
      </c>
      <c r="J15" s="25">
        <v>0</v>
      </c>
      <c r="K15" s="25">
        <v>11</v>
      </c>
      <c r="L15" s="25">
        <v>444</v>
      </c>
      <c r="M15" s="25">
        <v>1178</v>
      </c>
      <c r="N15" s="25">
        <v>574</v>
      </c>
      <c r="O15" s="25">
        <v>604</v>
      </c>
      <c r="P15" s="60">
        <v>11900</v>
      </c>
      <c r="Q15" s="10">
        <v>4250</v>
      </c>
      <c r="R15" s="10">
        <v>9000</v>
      </c>
      <c r="S15" s="66"/>
      <c r="T15" s="10"/>
      <c r="U15" s="10">
        <v>1839</v>
      </c>
      <c r="V15" s="10"/>
      <c r="W15" s="10">
        <v>1700</v>
      </c>
      <c r="X15" s="11"/>
      <c r="Y15" s="10">
        <v>523</v>
      </c>
      <c r="Z15" s="10">
        <v>1095</v>
      </c>
    </row>
    <row r="16" spans="1:70" ht="31.5">
      <c r="A16" s="1">
        <v>9</v>
      </c>
      <c r="B16" s="5" t="s">
        <v>18</v>
      </c>
      <c r="C16" s="66">
        <v>1926</v>
      </c>
      <c r="D16" s="25">
        <v>2100</v>
      </c>
      <c r="E16" s="25">
        <v>1000</v>
      </c>
      <c r="F16" s="25">
        <v>1100</v>
      </c>
      <c r="G16" s="25">
        <f t="shared" si="0"/>
        <v>5124</v>
      </c>
      <c r="H16" s="25">
        <v>4675</v>
      </c>
      <c r="I16" s="25">
        <v>4662</v>
      </c>
      <c r="J16" s="25">
        <v>0</v>
      </c>
      <c r="K16" s="25">
        <v>13</v>
      </c>
      <c r="L16" s="25">
        <v>449</v>
      </c>
      <c r="M16" s="25">
        <v>1190</v>
      </c>
      <c r="N16" s="25">
        <v>580</v>
      </c>
      <c r="O16" s="25">
        <v>610</v>
      </c>
      <c r="P16" s="60">
        <v>12000</v>
      </c>
      <c r="Q16" s="10">
        <v>4300</v>
      </c>
      <c r="R16" s="10">
        <v>9000</v>
      </c>
      <c r="S16" s="66"/>
      <c r="T16" s="10"/>
      <c r="U16" s="10">
        <v>1858</v>
      </c>
      <c r="V16" s="10"/>
      <c r="W16" s="10">
        <v>1700</v>
      </c>
      <c r="X16" s="11"/>
      <c r="Y16" s="10">
        <v>529</v>
      </c>
      <c r="Z16" s="10">
        <v>1107</v>
      </c>
    </row>
    <row r="17" spans="1:84" ht="15.75">
      <c r="A17" s="1">
        <v>10</v>
      </c>
      <c r="B17" s="5" t="s">
        <v>19</v>
      </c>
      <c r="C17" s="66">
        <v>1839.33</v>
      </c>
      <c r="D17" s="25">
        <v>1700</v>
      </c>
      <c r="E17" s="25">
        <v>700</v>
      </c>
      <c r="F17" s="25">
        <v>1000</v>
      </c>
      <c r="G17" s="25">
        <f t="shared" si="0"/>
        <v>3850</v>
      </c>
      <c r="H17" s="25">
        <v>3469</v>
      </c>
      <c r="I17" s="25">
        <v>3453</v>
      </c>
      <c r="J17" s="25">
        <v>0</v>
      </c>
      <c r="K17" s="25">
        <v>16</v>
      </c>
      <c r="L17" s="25">
        <v>381</v>
      </c>
      <c r="M17" s="25">
        <v>1010</v>
      </c>
      <c r="N17" s="25">
        <v>493</v>
      </c>
      <c r="O17" s="25">
        <v>517</v>
      </c>
      <c r="P17" s="60">
        <v>10200</v>
      </c>
      <c r="Q17" s="10">
        <v>3650</v>
      </c>
      <c r="R17" s="10">
        <v>8000</v>
      </c>
      <c r="S17" s="66"/>
      <c r="T17" s="10"/>
      <c r="U17" s="10">
        <v>1577</v>
      </c>
      <c r="V17" s="10"/>
      <c r="W17" s="10">
        <v>1600</v>
      </c>
      <c r="X17" s="11"/>
      <c r="Y17" s="10">
        <v>449</v>
      </c>
      <c r="Z17" s="10">
        <v>939</v>
      </c>
    </row>
    <row r="18" spans="1:84" ht="15.75">
      <c r="A18" s="1">
        <v>11</v>
      </c>
      <c r="B18" s="5" t="s">
        <v>20</v>
      </c>
      <c r="C18" s="66">
        <v>3081.6</v>
      </c>
      <c r="D18" s="25">
        <v>2800</v>
      </c>
      <c r="E18" s="25">
        <v>1000</v>
      </c>
      <c r="F18" s="25">
        <v>1800</v>
      </c>
      <c r="G18" s="25">
        <f t="shared" si="0"/>
        <v>6227</v>
      </c>
      <c r="H18" s="25">
        <v>5625</v>
      </c>
      <c r="I18" s="25">
        <v>5612</v>
      </c>
      <c r="J18" s="25">
        <v>0</v>
      </c>
      <c r="K18" s="25">
        <v>13</v>
      </c>
      <c r="L18" s="25">
        <v>602</v>
      </c>
      <c r="M18" s="25">
        <v>1598</v>
      </c>
      <c r="N18" s="25">
        <v>779</v>
      </c>
      <c r="O18" s="25">
        <v>819</v>
      </c>
      <c r="P18" s="60">
        <v>16200</v>
      </c>
      <c r="Q18" s="10">
        <v>5600</v>
      </c>
      <c r="R18" s="10">
        <v>14000</v>
      </c>
      <c r="S18" s="66"/>
      <c r="T18" s="10"/>
      <c r="U18" s="10">
        <v>2495</v>
      </c>
      <c r="V18" s="10"/>
      <c r="W18" s="10">
        <v>2207</v>
      </c>
      <c r="X18" s="11"/>
      <c r="Y18" s="10">
        <v>709</v>
      </c>
      <c r="Z18" s="10">
        <v>1485</v>
      </c>
    </row>
    <row r="19" spans="1:84" ht="15.75">
      <c r="A19" s="1">
        <v>12</v>
      </c>
      <c r="B19" s="5" t="s">
        <v>21</v>
      </c>
      <c r="C19" s="66">
        <v>2870</v>
      </c>
      <c r="D19" s="25">
        <v>2800</v>
      </c>
      <c r="E19" s="25">
        <v>1300</v>
      </c>
      <c r="F19" s="25">
        <v>1500</v>
      </c>
      <c r="G19" s="25">
        <f t="shared" si="0"/>
        <v>6511</v>
      </c>
      <c r="H19" s="25">
        <v>5897</v>
      </c>
      <c r="I19" s="25">
        <v>5887</v>
      </c>
      <c r="J19" s="25">
        <v>0</v>
      </c>
      <c r="K19" s="25">
        <v>10</v>
      </c>
      <c r="L19" s="25">
        <v>614</v>
      </c>
      <c r="M19" s="25">
        <v>1630</v>
      </c>
      <c r="N19" s="25">
        <v>795</v>
      </c>
      <c r="O19" s="25">
        <v>835</v>
      </c>
      <c r="P19" s="60">
        <v>16500</v>
      </c>
      <c r="Q19" s="10">
        <v>5900</v>
      </c>
      <c r="R19" s="10">
        <v>13000</v>
      </c>
      <c r="S19" s="66"/>
      <c r="T19" s="10"/>
      <c r="U19" s="10">
        <v>2544</v>
      </c>
      <c r="V19" s="10">
        <v>70</v>
      </c>
      <c r="W19" s="10">
        <v>2239</v>
      </c>
      <c r="X19" s="11"/>
      <c r="Y19" s="10">
        <v>724</v>
      </c>
      <c r="Z19" s="10">
        <v>1515</v>
      </c>
    </row>
    <row r="20" spans="1:84" ht="15.75">
      <c r="A20" s="1">
        <v>13</v>
      </c>
      <c r="B20" s="5" t="s">
        <v>22</v>
      </c>
      <c r="C20" s="66"/>
      <c r="D20" s="25">
        <v>2458</v>
      </c>
      <c r="E20" s="25">
        <v>2458</v>
      </c>
      <c r="F20" s="25">
        <v>0</v>
      </c>
      <c r="G20" s="25">
        <f>H20+L20</f>
        <v>38010</v>
      </c>
      <c r="H20" s="25">
        <v>32213</v>
      </c>
      <c r="I20" s="25">
        <v>32213</v>
      </c>
      <c r="J20" s="25">
        <v>0</v>
      </c>
      <c r="K20" s="25">
        <v>0</v>
      </c>
      <c r="L20" s="25">
        <v>5797</v>
      </c>
      <c r="M20" s="25">
        <v>15384</v>
      </c>
      <c r="N20" s="25">
        <v>7504</v>
      </c>
      <c r="O20" s="25">
        <v>7880</v>
      </c>
      <c r="P20" s="60">
        <v>56098</v>
      </c>
      <c r="Q20" s="10">
        <v>5000</v>
      </c>
      <c r="R20" s="10">
        <v>29500</v>
      </c>
      <c r="S20" s="66">
        <v>300</v>
      </c>
      <c r="T20" s="10"/>
      <c r="U20" s="10">
        <v>19020</v>
      </c>
      <c r="V20" s="10">
        <v>650</v>
      </c>
      <c r="W20" s="10">
        <v>19333</v>
      </c>
      <c r="X20" s="10"/>
      <c r="Y20" s="10">
        <v>5030</v>
      </c>
      <c r="Z20" s="10">
        <v>14303</v>
      </c>
    </row>
    <row r="21" spans="1:84" ht="15.75">
      <c r="A21" s="1">
        <v>14</v>
      </c>
      <c r="B21" s="5" t="s">
        <v>24</v>
      </c>
      <c r="C21" s="66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60">
        <v>54000</v>
      </c>
      <c r="Q21" s="10">
        <v>15000</v>
      </c>
      <c r="R21" s="10">
        <v>11000</v>
      </c>
      <c r="S21" s="66"/>
      <c r="T21" s="10"/>
      <c r="U21" s="10"/>
      <c r="V21" s="10"/>
      <c r="W21" s="10"/>
      <c r="X21" s="10"/>
      <c r="Y21" s="10"/>
      <c r="Z21" s="10"/>
    </row>
    <row r="22" spans="1:84" ht="31.5">
      <c r="A22" s="1">
        <v>15</v>
      </c>
      <c r="B22" s="5" t="s">
        <v>23</v>
      </c>
      <c r="C22" s="66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60">
        <v>43200</v>
      </c>
      <c r="Q22" s="10">
        <v>14000</v>
      </c>
      <c r="R22" s="12">
        <v>4700</v>
      </c>
      <c r="S22" s="69">
        <v>100</v>
      </c>
      <c r="T22" s="10"/>
      <c r="U22" s="10">
        <v>5000</v>
      </c>
      <c r="V22" s="10"/>
      <c r="W22" s="10">
        <v>100</v>
      </c>
      <c r="X22" s="10"/>
      <c r="Y22" s="10"/>
      <c r="Z22" s="10"/>
    </row>
    <row r="23" spans="1:84" ht="15.75">
      <c r="A23" s="1">
        <v>16</v>
      </c>
      <c r="B23" s="5" t="s">
        <v>32</v>
      </c>
      <c r="C23" s="66"/>
      <c r="D23" s="25">
        <v>29000</v>
      </c>
      <c r="E23" s="25">
        <v>0</v>
      </c>
      <c r="F23" s="25">
        <v>29000</v>
      </c>
      <c r="G23" s="25">
        <f t="shared" si="0"/>
        <v>421</v>
      </c>
      <c r="H23" s="25">
        <v>421</v>
      </c>
      <c r="I23" s="25">
        <v>0</v>
      </c>
      <c r="J23" s="25">
        <v>289</v>
      </c>
      <c r="K23" s="25">
        <v>132</v>
      </c>
      <c r="L23" s="25">
        <v>0</v>
      </c>
      <c r="M23" s="25">
        <v>0</v>
      </c>
      <c r="N23" s="25">
        <v>0</v>
      </c>
      <c r="O23" s="25">
        <v>0</v>
      </c>
      <c r="P23" s="60">
        <v>147200</v>
      </c>
      <c r="Q23" s="10">
        <v>34000</v>
      </c>
      <c r="R23" s="10">
        <v>69821</v>
      </c>
      <c r="S23" s="66">
        <v>338</v>
      </c>
      <c r="T23" s="10">
        <v>1886</v>
      </c>
      <c r="U23" s="10"/>
      <c r="V23" s="10"/>
      <c r="W23" s="10">
        <v>7500</v>
      </c>
      <c r="X23" s="10"/>
      <c r="Y23" s="10">
        <v>1800</v>
      </c>
      <c r="Z23" s="10"/>
    </row>
    <row r="24" spans="1:84" ht="15.75">
      <c r="A24" s="1">
        <v>17</v>
      </c>
      <c r="B24" s="5" t="s">
        <v>25</v>
      </c>
      <c r="C24" s="66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60">
        <v>7600</v>
      </c>
      <c r="Q24" s="10"/>
      <c r="R24" s="10">
        <v>2500</v>
      </c>
      <c r="S24" s="66"/>
      <c r="T24" s="10"/>
      <c r="U24" s="10"/>
      <c r="V24" s="10"/>
      <c r="W24" s="10">
        <v>10260</v>
      </c>
      <c r="X24" s="10">
        <v>10260</v>
      </c>
      <c r="Y24" s="10"/>
      <c r="Z24" s="10"/>
    </row>
    <row r="25" spans="1:84" ht="15.75">
      <c r="A25" s="1">
        <v>18</v>
      </c>
      <c r="B25" s="5" t="s">
        <v>26</v>
      </c>
      <c r="C25" s="66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60">
        <v>6300</v>
      </c>
      <c r="Q25" s="10"/>
      <c r="R25" s="10">
        <v>6000</v>
      </c>
      <c r="S25" s="66"/>
      <c r="T25" s="10"/>
      <c r="U25" s="10"/>
      <c r="V25" s="10"/>
      <c r="W25" s="10"/>
      <c r="X25" s="10"/>
      <c r="Y25" s="10"/>
      <c r="Z25" s="10"/>
    </row>
    <row r="26" spans="1:84" ht="15.75">
      <c r="A26" s="1">
        <v>19</v>
      </c>
      <c r="B26" s="5" t="s">
        <v>28</v>
      </c>
      <c r="C26" s="66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60"/>
      <c r="Q26" s="10"/>
      <c r="R26" s="10"/>
      <c r="S26" s="66"/>
      <c r="T26" s="10"/>
      <c r="U26" s="10"/>
      <c r="V26" s="10"/>
      <c r="W26" s="10"/>
      <c r="X26" s="10"/>
      <c r="Y26" s="10"/>
      <c r="Z26" s="10"/>
    </row>
    <row r="27" spans="1:84" ht="31.5">
      <c r="A27" s="1">
        <v>20</v>
      </c>
      <c r="B27" s="5" t="s">
        <v>30</v>
      </c>
      <c r="C27" s="66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60">
        <v>20000</v>
      </c>
      <c r="Q27" s="10"/>
      <c r="R27" s="10">
        <v>20000</v>
      </c>
      <c r="S27" s="66"/>
      <c r="T27" s="10"/>
      <c r="U27" s="10"/>
      <c r="V27" s="10"/>
      <c r="W27" s="10">
        <v>400</v>
      </c>
      <c r="X27" s="10"/>
      <c r="Y27" s="10"/>
      <c r="Z27" s="10"/>
    </row>
    <row r="28" spans="1:84" ht="15.75">
      <c r="A28" s="1">
        <v>21</v>
      </c>
      <c r="B28" s="5" t="s">
        <v>29</v>
      </c>
      <c r="C28" s="66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61"/>
      <c r="Q28" s="10"/>
      <c r="R28" s="10"/>
      <c r="S28" s="66"/>
      <c r="T28" s="10">
        <v>5700</v>
      </c>
      <c r="U28" s="10"/>
      <c r="V28" s="10"/>
      <c r="W28" s="10"/>
      <c r="X28" s="10"/>
      <c r="Y28" s="10"/>
      <c r="Z28" s="10"/>
    </row>
    <row r="29" spans="1:84" ht="15.75">
      <c r="A29" s="1">
        <v>22</v>
      </c>
      <c r="B29" s="5" t="s">
        <v>37</v>
      </c>
      <c r="C29" s="66">
        <v>34500</v>
      </c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60"/>
      <c r="Q29" s="10"/>
      <c r="R29" s="10"/>
      <c r="S29" s="66"/>
      <c r="T29" s="10"/>
      <c r="U29" s="10"/>
      <c r="V29" s="10"/>
      <c r="W29" s="10"/>
      <c r="X29" s="10"/>
      <c r="Y29" s="10"/>
      <c r="Z29" s="10"/>
    </row>
    <row r="30" spans="1:84" ht="15.75">
      <c r="A30" s="1">
        <v>23</v>
      </c>
      <c r="B30" s="5" t="s">
        <v>41</v>
      </c>
      <c r="C30" s="66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60"/>
      <c r="Q30" s="10"/>
      <c r="R30" s="10"/>
      <c r="S30" s="66"/>
      <c r="T30" s="10"/>
      <c r="U30" s="10"/>
      <c r="V30" s="10"/>
      <c r="W30" s="10"/>
      <c r="X30" s="10"/>
      <c r="Y30" s="10"/>
      <c r="Z30" s="10"/>
    </row>
    <row r="31" spans="1:84" s="7" customFormat="1" ht="15.75">
      <c r="A31" s="3"/>
      <c r="B31" s="6" t="s">
        <v>42</v>
      </c>
      <c r="C31" s="67">
        <f t="shared" ref="C31" si="1">SUM(C32:C46)</f>
        <v>0</v>
      </c>
      <c r="D31" s="26">
        <v>0</v>
      </c>
      <c r="E31" s="26">
        <v>0</v>
      </c>
      <c r="F31" s="26">
        <v>0</v>
      </c>
      <c r="G31" s="26"/>
      <c r="H31" s="26">
        <f t="shared" ref="H31:P31" si="2">SUM(H32:H46)</f>
        <v>0</v>
      </c>
      <c r="I31" s="26">
        <v>0</v>
      </c>
      <c r="J31" s="26">
        <v>0</v>
      </c>
      <c r="K31" s="26">
        <v>0</v>
      </c>
      <c r="L31" s="26">
        <f t="shared" si="2"/>
        <v>0</v>
      </c>
      <c r="M31" s="26">
        <f t="shared" si="2"/>
        <v>0</v>
      </c>
      <c r="N31" s="26">
        <v>0</v>
      </c>
      <c r="O31" s="26">
        <v>0</v>
      </c>
      <c r="P31" s="62">
        <f t="shared" si="2"/>
        <v>0</v>
      </c>
      <c r="Q31" s="13">
        <f t="shared" ref="Q31:U31" si="3">SUM(Q32:Q46)</f>
        <v>0</v>
      </c>
      <c r="R31" s="13"/>
      <c r="S31" s="67">
        <f t="shared" si="3"/>
        <v>0</v>
      </c>
      <c r="T31" s="13">
        <f t="shared" si="3"/>
        <v>0</v>
      </c>
      <c r="U31" s="13">
        <f t="shared" si="3"/>
        <v>0</v>
      </c>
      <c r="V31" s="13">
        <f t="shared" ref="V31:W31" si="4">SUM(V32:V46)</f>
        <v>0</v>
      </c>
      <c r="W31" s="13">
        <f t="shared" si="4"/>
        <v>0</v>
      </c>
      <c r="X31" s="13"/>
      <c r="Y31" s="13"/>
      <c r="Z31" s="1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</row>
    <row r="32" spans="1:84" ht="47.25">
      <c r="A32" s="1">
        <v>24</v>
      </c>
      <c r="B32" s="5" t="s">
        <v>27</v>
      </c>
      <c r="C32" s="66"/>
      <c r="D32" s="25">
        <v>3000</v>
      </c>
      <c r="E32" s="25">
        <v>3000</v>
      </c>
      <c r="F32" s="25">
        <v>0</v>
      </c>
      <c r="G32" s="25"/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60"/>
      <c r="Q32" s="10"/>
      <c r="R32" s="10"/>
      <c r="S32" s="66"/>
      <c r="T32" s="10"/>
      <c r="U32" s="10"/>
      <c r="V32" s="10"/>
      <c r="W32" s="10"/>
      <c r="X32" s="10"/>
      <c r="Y32" s="10"/>
      <c r="Z32" s="10"/>
    </row>
    <row r="33" spans="1:84" ht="33" customHeight="1">
      <c r="A33" s="1">
        <v>25</v>
      </c>
      <c r="B33" s="5" t="s">
        <v>31</v>
      </c>
      <c r="C33" s="66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60"/>
      <c r="Q33" s="10"/>
      <c r="R33" s="10">
        <v>800</v>
      </c>
      <c r="S33" s="66"/>
      <c r="T33" s="10"/>
      <c r="U33" s="10"/>
      <c r="V33" s="10"/>
      <c r="W33" s="10"/>
      <c r="X33" s="10"/>
      <c r="Y33" s="10"/>
      <c r="Z33" s="10"/>
    </row>
    <row r="34" spans="1:84" ht="15.75">
      <c r="A34" s="1">
        <v>26</v>
      </c>
      <c r="B34" s="5" t="s">
        <v>46</v>
      </c>
      <c r="C34" s="66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60"/>
      <c r="Q34" s="10"/>
      <c r="R34" s="10"/>
      <c r="S34" s="66"/>
      <c r="T34" s="10"/>
      <c r="U34" s="10"/>
      <c r="V34" s="10"/>
      <c r="W34" s="10"/>
      <c r="X34" s="10"/>
      <c r="Y34" s="10"/>
      <c r="Z34" s="10"/>
    </row>
    <row r="35" spans="1:84" ht="15.75">
      <c r="A35" s="1">
        <v>27</v>
      </c>
      <c r="B35" s="5" t="s">
        <v>33</v>
      </c>
      <c r="C35" s="66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60"/>
      <c r="Q35" s="10"/>
      <c r="R35" s="10"/>
      <c r="S35" s="66"/>
      <c r="T35" s="10"/>
      <c r="U35" s="10"/>
      <c r="V35" s="10"/>
      <c r="W35" s="10"/>
      <c r="X35" s="10"/>
      <c r="Y35" s="10"/>
      <c r="Z35" s="10"/>
    </row>
    <row r="36" spans="1:84" ht="15.75">
      <c r="A36" s="1">
        <v>28</v>
      </c>
      <c r="B36" s="5" t="s">
        <v>34</v>
      </c>
      <c r="C36" s="66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60"/>
      <c r="Q36" s="10"/>
      <c r="R36" s="10"/>
      <c r="S36" s="66"/>
      <c r="T36" s="10"/>
      <c r="U36" s="10"/>
      <c r="V36" s="10"/>
      <c r="W36" s="10"/>
      <c r="X36" s="10"/>
      <c r="Y36" s="10"/>
      <c r="Z36" s="10"/>
    </row>
    <row r="37" spans="1:84" ht="46.5" customHeight="1">
      <c r="A37" s="1">
        <v>29</v>
      </c>
      <c r="B37" s="5" t="s">
        <v>35</v>
      </c>
      <c r="C37" s="66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60"/>
      <c r="Q37" s="10"/>
      <c r="R37" s="10"/>
      <c r="S37" s="66"/>
      <c r="T37" s="10"/>
      <c r="U37" s="10"/>
      <c r="V37" s="10"/>
      <c r="W37" s="10"/>
      <c r="X37" s="10"/>
      <c r="Y37" s="10"/>
      <c r="Z37" s="10"/>
    </row>
    <row r="38" spans="1:84" ht="32.25" customHeight="1">
      <c r="A38" s="1">
        <v>30</v>
      </c>
      <c r="B38" s="5" t="s">
        <v>36</v>
      </c>
      <c r="C38" s="66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60"/>
      <c r="Q38" s="10"/>
      <c r="R38" s="10"/>
      <c r="S38" s="66"/>
      <c r="T38" s="10"/>
      <c r="U38" s="10"/>
      <c r="V38" s="10"/>
      <c r="W38" s="10"/>
      <c r="X38" s="10"/>
      <c r="Y38" s="10"/>
      <c r="Z38" s="10"/>
    </row>
    <row r="39" spans="1:84" ht="31.5">
      <c r="A39" s="1">
        <v>31</v>
      </c>
      <c r="B39" s="5" t="s">
        <v>38</v>
      </c>
      <c r="C39" s="66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60"/>
      <c r="Q39" s="10"/>
      <c r="R39" s="12">
        <v>0</v>
      </c>
      <c r="S39" s="66"/>
      <c r="T39" s="10"/>
      <c r="U39" s="10"/>
      <c r="V39" s="10"/>
      <c r="W39" s="10"/>
      <c r="X39" s="10"/>
      <c r="Y39" s="10"/>
      <c r="Z39" s="10"/>
    </row>
    <row r="40" spans="1:84" ht="15.75">
      <c r="A40" s="1">
        <v>32</v>
      </c>
      <c r="B40" s="5" t="s">
        <v>39</v>
      </c>
      <c r="C40" s="66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60"/>
      <c r="Q40" s="10"/>
      <c r="R40" s="10">
        <v>1300</v>
      </c>
      <c r="S40" s="66"/>
      <c r="T40" s="10"/>
      <c r="U40" s="10"/>
      <c r="V40" s="10"/>
      <c r="W40" s="10"/>
      <c r="X40" s="10"/>
      <c r="Y40" s="10"/>
      <c r="Z40" s="10"/>
    </row>
    <row r="41" spans="1:84" ht="15.75">
      <c r="A41" s="1">
        <v>33</v>
      </c>
      <c r="B41" s="5" t="s">
        <v>47</v>
      </c>
      <c r="C41" s="66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60"/>
      <c r="Q41" s="10"/>
      <c r="R41" s="10"/>
      <c r="S41" s="66"/>
      <c r="T41" s="10"/>
      <c r="U41" s="10"/>
      <c r="V41" s="10"/>
      <c r="W41" s="10"/>
      <c r="X41" s="10"/>
      <c r="Y41" s="10"/>
      <c r="Z41" s="10"/>
    </row>
    <row r="42" spans="1:84" ht="15.75">
      <c r="A42" s="1">
        <v>34</v>
      </c>
      <c r="B42" s="5" t="s">
        <v>48</v>
      </c>
      <c r="C42" s="66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60"/>
      <c r="Q42" s="10"/>
      <c r="R42" s="10"/>
      <c r="S42" s="66"/>
      <c r="T42" s="10"/>
      <c r="U42" s="10"/>
      <c r="V42" s="10"/>
      <c r="W42" s="10"/>
      <c r="X42" s="10"/>
      <c r="Y42" s="10"/>
      <c r="Z42" s="10"/>
    </row>
    <row r="43" spans="1:84" ht="15.75">
      <c r="A43" s="1">
        <v>35</v>
      </c>
      <c r="B43" s="5" t="s">
        <v>49</v>
      </c>
      <c r="C43" s="66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60"/>
      <c r="Q43" s="10"/>
      <c r="R43" s="10"/>
      <c r="S43" s="66"/>
      <c r="T43" s="10"/>
      <c r="U43" s="10"/>
      <c r="V43" s="10"/>
      <c r="W43" s="10"/>
      <c r="X43" s="10"/>
      <c r="Y43" s="10"/>
      <c r="Z43" s="10"/>
    </row>
    <row r="44" spans="1:84" ht="15.75">
      <c r="A44" s="1">
        <v>36</v>
      </c>
      <c r="B44" s="5" t="s">
        <v>50</v>
      </c>
      <c r="C44" s="66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60"/>
      <c r="Q44" s="10"/>
      <c r="R44" s="10"/>
      <c r="S44" s="66"/>
      <c r="T44" s="10"/>
      <c r="U44" s="10"/>
      <c r="V44" s="10"/>
      <c r="W44" s="10"/>
      <c r="X44" s="10"/>
      <c r="Y44" s="10"/>
      <c r="Z44" s="10"/>
    </row>
    <row r="45" spans="1:84" ht="15.75">
      <c r="A45" s="1">
        <v>37</v>
      </c>
      <c r="B45" s="5" t="s">
        <v>51</v>
      </c>
      <c r="C45" s="66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60"/>
      <c r="Q45" s="10"/>
      <c r="R45" s="10"/>
      <c r="S45" s="66"/>
      <c r="T45" s="10"/>
      <c r="U45" s="10"/>
      <c r="V45" s="10"/>
      <c r="W45" s="10"/>
      <c r="X45" s="10"/>
      <c r="Y45" s="10"/>
      <c r="Z45" s="10"/>
    </row>
    <row r="46" spans="1:84" ht="15.75">
      <c r="A46" s="1">
        <v>38</v>
      </c>
      <c r="B46" s="5" t="s">
        <v>52</v>
      </c>
      <c r="C46" s="66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60"/>
      <c r="Q46" s="10"/>
      <c r="R46" s="10"/>
      <c r="S46" s="70"/>
      <c r="T46" s="10"/>
      <c r="U46" s="10"/>
      <c r="V46" s="10"/>
      <c r="W46" s="68"/>
      <c r="X46" s="10"/>
      <c r="Y46" s="10"/>
      <c r="Z46" s="10"/>
    </row>
    <row r="47" spans="1:84" s="7" customFormat="1" ht="15.75">
      <c r="A47" s="3"/>
      <c r="B47" s="6" t="s">
        <v>40</v>
      </c>
      <c r="C47" s="6"/>
      <c r="D47" s="26">
        <v>60758</v>
      </c>
      <c r="E47" s="26">
        <v>16858</v>
      </c>
      <c r="F47" s="26">
        <f>SUM(F8:F46)</f>
        <v>43900</v>
      </c>
      <c r="G47" s="26">
        <f>SUM(G8:G30)</f>
        <v>98473</v>
      </c>
      <c r="H47" s="26">
        <f t="shared" ref="H47:Z47" si="5">SUM(H8:H31)</f>
        <v>86913</v>
      </c>
      <c r="I47" s="26">
        <f>SUM(I8:I46)</f>
        <v>86358</v>
      </c>
      <c r="J47" s="26">
        <v>289</v>
      </c>
      <c r="K47" s="26">
        <v>132</v>
      </c>
      <c r="L47" s="26">
        <f t="shared" si="5"/>
        <v>11560</v>
      </c>
      <c r="M47" s="26">
        <f t="shared" si="5"/>
        <v>30672</v>
      </c>
      <c r="N47" s="26">
        <f>SUM(N8:N20)</f>
        <v>14959</v>
      </c>
      <c r="O47" s="26">
        <f>SUM(O8:O20)</f>
        <v>15713</v>
      </c>
      <c r="P47" s="62">
        <f t="shared" si="5"/>
        <v>490498</v>
      </c>
      <c r="Q47" s="62">
        <f t="shared" si="5"/>
        <v>122504</v>
      </c>
      <c r="R47" s="62">
        <f>SUM(R8:R46)</f>
        <v>267621</v>
      </c>
      <c r="S47" s="62">
        <f t="shared" si="5"/>
        <v>738</v>
      </c>
      <c r="T47" s="62">
        <f t="shared" si="5"/>
        <v>7586</v>
      </c>
      <c r="U47" s="62">
        <f t="shared" si="5"/>
        <v>47888</v>
      </c>
      <c r="V47" s="62">
        <f t="shared" si="5"/>
        <v>1299</v>
      </c>
      <c r="W47" s="21">
        <f t="shared" si="5"/>
        <v>59607</v>
      </c>
      <c r="X47" s="21">
        <f t="shared" si="5"/>
        <v>10260</v>
      </c>
      <c r="Y47" s="21">
        <f t="shared" si="5"/>
        <v>13619</v>
      </c>
      <c r="Z47" s="21">
        <f t="shared" si="5"/>
        <v>28515</v>
      </c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</row>
    <row r="48" spans="1:84" s="7" customFormat="1" ht="15.75" customHeight="1"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</row>
    <row r="49" spans="2:84" s="7" customFormat="1" ht="15.75" customHeight="1"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</row>
    <row r="50" spans="2:84" s="7" customFormat="1" ht="15.75" customHeight="1"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</row>
    <row r="51" spans="2:84" ht="15.75" customHeight="1"/>
    <row r="52" spans="2:84" ht="15.75" customHeight="1">
      <c r="B52" s="23"/>
      <c r="C52" s="23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</row>
    <row r="53" spans="2:84" ht="15.75" customHeight="1">
      <c r="B53" s="23"/>
      <c r="C53" s="23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</row>
    <row r="54" spans="2:84" ht="15.75" customHeight="1">
      <c r="B54" s="23"/>
      <c r="C54" s="23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</row>
    <row r="55" spans="2:84" ht="15.75" customHeight="1">
      <c r="B55" s="23"/>
      <c r="C55" s="23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</row>
    <row r="56" spans="2:84" ht="15.75" customHeight="1">
      <c r="B56" s="23"/>
      <c r="C56" s="23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</row>
    <row r="57" spans="2:84" ht="15.75" customHeight="1">
      <c r="B57" s="23"/>
      <c r="C57" s="23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</row>
    <row r="58" spans="2:84" ht="15.75" customHeight="1">
      <c r="B58" s="23"/>
      <c r="C58" s="23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</row>
    <row r="59" spans="2:84">
      <c r="B59" s="23"/>
      <c r="C59" s="23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</row>
    <row r="60" spans="2:84">
      <c r="B60" s="23"/>
      <c r="C60" s="23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</row>
    <row r="61" spans="2:84">
      <c r="B61" s="23"/>
      <c r="C61" s="23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</row>
    <row r="62" spans="2:84">
      <c r="B62" s="23"/>
      <c r="C62" s="23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</row>
    <row r="63" spans="2:84">
      <c r="B63" s="23"/>
      <c r="C63" s="23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</row>
    <row r="64" spans="2:84">
      <c r="B64" s="23"/>
      <c r="C64" s="23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</row>
    <row r="65" spans="2:84">
      <c r="B65" s="23"/>
      <c r="C65" s="23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</row>
    <row r="66" spans="2:84">
      <c r="B66" s="23"/>
      <c r="C66" s="23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</row>
    <row r="67" spans="2:84">
      <c r="B67" s="23"/>
      <c r="C67" s="23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</row>
    <row r="68" spans="2:84">
      <c r="B68" s="23"/>
      <c r="C68" s="23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</row>
    <row r="69" spans="2:84">
      <c r="B69" s="23"/>
      <c r="C69" s="23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</row>
    <row r="70" spans="2:84">
      <c r="B70" s="23"/>
      <c r="C70" s="23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</row>
    <row r="71" spans="2:84">
      <c r="B71" s="23"/>
      <c r="C71" s="23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</row>
    <row r="72" spans="2:84">
      <c r="B72" s="23"/>
      <c r="C72" s="23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</row>
    <row r="73" spans="2:84">
      <c r="B73" s="23"/>
      <c r="C73" s="23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</row>
    <row r="74" spans="2:84">
      <c r="B74" s="23"/>
      <c r="C74" s="23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</row>
    <row r="75" spans="2:84">
      <c r="B75" s="23"/>
      <c r="C75" s="23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</row>
    <row r="76" spans="2:84">
      <c r="B76" s="23"/>
      <c r="C76" s="23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</row>
    <row r="77" spans="2:84">
      <c r="B77" s="23"/>
      <c r="C77" s="23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</row>
    <row r="78" spans="2:84">
      <c r="B78" s="23"/>
      <c r="C78" s="23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</row>
    <row r="79" spans="2:84">
      <c r="B79" s="23"/>
      <c r="C79" s="23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</row>
    <row r="80" spans="2:84">
      <c r="B80" s="23"/>
      <c r="C80" s="23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</row>
    <row r="81" spans="2:84">
      <c r="B81" s="23"/>
      <c r="C81" s="23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</row>
    <row r="82" spans="2:84">
      <c r="B82" s="23"/>
      <c r="C82" s="23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</row>
    <row r="83" spans="2:84">
      <c r="B83" s="23"/>
      <c r="C83" s="23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</row>
    <row r="84" spans="2:84">
      <c r="B84" s="23"/>
      <c r="C84" s="23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</row>
    <row r="85" spans="2:84">
      <c r="B85" s="23"/>
      <c r="C85" s="23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</row>
    <row r="86" spans="2:84">
      <c r="B86" s="23"/>
      <c r="C86" s="23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</row>
    <row r="87" spans="2:84">
      <c r="B87" s="23"/>
      <c r="C87" s="23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</row>
    <row r="88" spans="2:84">
      <c r="B88" s="23"/>
      <c r="C88" s="23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</row>
    <row r="89" spans="2:84">
      <c r="B89" s="23"/>
      <c r="C89" s="23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</row>
    <row r="90" spans="2:84">
      <c r="B90" s="23"/>
      <c r="C90" s="23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</row>
    <row r="91" spans="2:84">
      <c r="B91" s="23"/>
      <c r="C91" s="23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</row>
    <row r="92" spans="2:84">
      <c r="B92" s="23"/>
      <c r="C92" s="23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</row>
    <row r="93" spans="2:84">
      <c r="B93" s="23"/>
      <c r="C93" s="23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</row>
    <row r="94" spans="2:84">
      <c r="B94" s="23"/>
      <c r="C94" s="23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</row>
    <row r="95" spans="2:84">
      <c r="B95" s="23"/>
      <c r="C95" s="23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</row>
    <row r="96" spans="2:84">
      <c r="B96" s="23"/>
      <c r="C96" s="23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</row>
    <row r="97" spans="2:84">
      <c r="B97" s="23"/>
      <c r="C97" s="23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</row>
    <row r="98" spans="2:84">
      <c r="B98" s="23"/>
      <c r="C98" s="23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</row>
    <row r="99" spans="2:84">
      <c r="B99" s="23"/>
      <c r="C99" s="23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</row>
    <row r="100" spans="2:84">
      <c r="B100" s="23"/>
      <c r="C100" s="23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</row>
    <row r="101" spans="2:84">
      <c r="B101" s="23"/>
      <c r="C101" s="23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</row>
    <row r="102" spans="2:84">
      <c r="B102" s="23"/>
      <c r="C102" s="23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</row>
    <row r="103" spans="2:84">
      <c r="B103" s="23"/>
      <c r="C103" s="23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</row>
    <row r="104" spans="2:84">
      <c r="B104" s="23"/>
      <c r="C104" s="23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</row>
    <row r="105" spans="2:84">
      <c r="B105" s="23"/>
      <c r="C105" s="23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</row>
    <row r="106" spans="2:84">
      <c r="B106" s="23"/>
      <c r="C106" s="23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</row>
    <row r="107" spans="2:84">
      <c r="B107" s="23"/>
      <c r="C107" s="23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</row>
    <row r="108" spans="2:84">
      <c r="B108" s="23"/>
      <c r="C108" s="23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</row>
    <row r="109" spans="2:84">
      <c r="B109" s="23"/>
      <c r="C109" s="23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</row>
    <row r="110" spans="2:84">
      <c r="B110" s="23"/>
      <c r="C110" s="23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</row>
    <row r="111" spans="2:84">
      <c r="B111" s="23"/>
      <c r="C111" s="23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</row>
    <row r="112" spans="2:84">
      <c r="B112" s="23"/>
      <c r="C112" s="23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</row>
    <row r="113" spans="2:84">
      <c r="B113" s="23"/>
      <c r="C113" s="23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</row>
    <row r="114" spans="2:84">
      <c r="B114" s="23"/>
      <c r="C114" s="23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</row>
    <row r="115" spans="2:84">
      <c r="B115" s="23"/>
      <c r="C115" s="23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</row>
    <row r="116" spans="2:84">
      <c r="B116" s="23"/>
      <c r="C116" s="23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</row>
    <row r="117" spans="2:84">
      <c r="B117" s="23"/>
      <c r="C117" s="23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</row>
    <row r="118" spans="2:84">
      <c r="B118" s="23"/>
      <c r="C118" s="23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</row>
    <row r="119" spans="2:84">
      <c r="B119" s="23"/>
      <c r="C119" s="23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</row>
    <row r="120" spans="2:84">
      <c r="B120" s="23"/>
      <c r="C120" s="23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</row>
    <row r="121" spans="2:84">
      <c r="B121" s="23"/>
      <c r="C121" s="23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</row>
    <row r="122" spans="2:84">
      <c r="B122" s="23"/>
      <c r="C122" s="23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</row>
    <row r="123" spans="2:84">
      <c r="B123" s="23"/>
      <c r="C123" s="23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</row>
    <row r="124" spans="2:84">
      <c r="B124" s="23"/>
      <c r="C124" s="23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</row>
    <row r="125" spans="2:84">
      <c r="B125" s="23"/>
      <c r="C125" s="23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</row>
    <row r="126" spans="2:84">
      <c r="B126" s="23"/>
      <c r="C126" s="23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</row>
    <row r="127" spans="2:84">
      <c r="B127" s="23"/>
      <c r="C127" s="23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</row>
    <row r="128" spans="2:84">
      <c r="B128" s="23"/>
      <c r="C128" s="23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</row>
    <row r="129" spans="2:84">
      <c r="B129" s="23"/>
      <c r="C129" s="23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</row>
    <row r="130" spans="2:84">
      <c r="B130" s="23"/>
      <c r="C130" s="23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</row>
    <row r="131" spans="2:84">
      <c r="B131" s="23"/>
      <c r="C131" s="23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</row>
    <row r="132" spans="2:84">
      <c r="B132" s="23"/>
      <c r="C132" s="23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</row>
    <row r="133" spans="2:84">
      <c r="B133" s="23"/>
      <c r="C133" s="23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</row>
    <row r="134" spans="2:84">
      <c r="B134" s="23"/>
      <c r="C134" s="23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</row>
    <row r="135" spans="2:84">
      <c r="B135" s="23"/>
      <c r="C135" s="23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</row>
    <row r="136" spans="2:84">
      <c r="B136" s="23"/>
      <c r="C136" s="23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</row>
    <row r="137" spans="2:84">
      <c r="B137" s="23"/>
      <c r="C137" s="23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</row>
    <row r="138" spans="2:84">
      <c r="B138" s="23"/>
      <c r="C138" s="23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</row>
    <row r="139" spans="2:84">
      <c r="B139" s="23"/>
      <c r="C139" s="23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</row>
    <row r="140" spans="2:84">
      <c r="B140" s="23"/>
      <c r="C140" s="23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</row>
    <row r="141" spans="2:84">
      <c r="B141" s="23"/>
      <c r="C141" s="23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</row>
    <row r="142" spans="2:84">
      <c r="B142" s="23"/>
      <c r="C142" s="23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</row>
    <row r="143" spans="2:84">
      <c r="B143" s="23"/>
      <c r="C143" s="23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</row>
    <row r="144" spans="2:84">
      <c r="B144" s="23"/>
      <c r="C144" s="23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</row>
    <row r="145" spans="2:84">
      <c r="B145" s="23"/>
      <c r="C145" s="23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</row>
    <row r="146" spans="2:84">
      <c r="B146" s="23"/>
      <c r="C146" s="23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</row>
    <row r="147" spans="2:84">
      <c r="B147" s="23"/>
      <c r="C147" s="23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</row>
    <row r="148" spans="2:84">
      <c r="B148" s="23"/>
      <c r="C148" s="23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</row>
    <row r="149" spans="2:84">
      <c r="B149" s="23"/>
      <c r="C149" s="23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</row>
    <row r="150" spans="2:84">
      <c r="B150" s="23"/>
      <c r="C150" s="23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</row>
    <row r="151" spans="2:84">
      <c r="B151" s="23"/>
      <c r="C151" s="23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</row>
    <row r="152" spans="2:84">
      <c r="B152" s="23"/>
      <c r="C152" s="23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</row>
    <row r="153" spans="2:84">
      <c r="B153" s="23"/>
      <c r="C153" s="23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</row>
    <row r="154" spans="2:84">
      <c r="B154" s="23"/>
      <c r="C154" s="23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</row>
    <row r="155" spans="2:84">
      <c r="B155" s="23"/>
      <c r="C155" s="23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</row>
    <row r="156" spans="2:84">
      <c r="B156" s="23"/>
      <c r="C156" s="23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</row>
    <row r="157" spans="2:84">
      <c r="B157" s="23"/>
      <c r="C157" s="23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</row>
    <row r="158" spans="2:84">
      <c r="B158" s="23"/>
      <c r="C158" s="23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</row>
    <row r="159" spans="2:84">
      <c r="B159" s="23"/>
      <c r="C159" s="23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</row>
    <row r="160" spans="2:84">
      <c r="B160" s="23"/>
      <c r="C160" s="23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</row>
    <row r="161" spans="2:84">
      <c r="B161" s="23"/>
      <c r="C161" s="23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</row>
    <row r="162" spans="2:84">
      <c r="B162" s="23"/>
      <c r="C162" s="23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</row>
    <row r="163" spans="2:84">
      <c r="B163" s="23"/>
      <c r="C163" s="23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</row>
    <row r="164" spans="2:84">
      <c r="B164" s="23"/>
      <c r="C164" s="23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</row>
    <row r="165" spans="2:84">
      <c r="B165" s="23"/>
      <c r="C165" s="23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</row>
    <row r="166" spans="2:84">
      <c r="B166" s="23"/>
      <c r="C166" s="23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</row>
    <row r="167" spans="2:84">
      <c r="B167" s="23"/>
      <c r="C167" s="23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</row>
    <row r="168" spans="2:84">
      <c r="B168" s="23"/>
      <c r="C168" s="23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</row>
    <row r="169" spans="2:84">
      <c r="B169" s="23"/>
      <c r="C169" s="23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</row>
    <row r="170" spans="2:84">
      <c r="B170" s="23"/>
      <c r="C170" s="23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</row>
    <row r="171" spans="2:84">
      <c r="B171" s="23"/>
      <c r="C171" s="23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</row>
    <row r="172" spans="2:84">
      <c r="B172" s="23"/>
      <c r="C172" s="23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</row>
    <row r="173" spans="2:84">
      <c r="B173" s="23"/>
      <c r="C173" s="23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</row>
    <row r="174" spans="2:84">
      <c r="B174" s="23"/>
      <c r="C174" s="23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</row>
    <row r="175" spans="2:84">
      <c r="B175" s="23"/>
      <c r="C175" s="23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</row>
    <row r="176" spans="2:84">
      <c r="B176" s="23"/>
      <c r="C176" s="23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</row>
    <row r="177" spans="2:84">
      <c r="B177" s="23"/>
      <c r="C177" s="23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</row>
    <row r="178" spans="2:84">
      <c r="B178" s="23"/>
      <c r="C178" s="23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</row>
    <row r="179" spans="2:84">
      <c r="B179" s="23"/>
      <c r="C179" s="23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</row>
    <row r="180" spans="2:84">
      <c r="B180" s="23"/>
      <c r="C180" s="23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</row>
    <row r="181" spans="2:84">
      <c r="B181" s="23"/>
      <c r="C181" s="23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</row>
    <row r="182" spans="2:84">
      <c r="B182" s="23"/>
      <c r="C182" s="23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</row>
    <row r="183" spans="2:84">
      <c r="B183" s="23"/>
      <c r="C183" s="23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</row>
    <row r="184" spans="2:84">
      <c r="B184" s="23"/>
      <c r="C184" s="23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</row>
    <row r="185" spans="2:84">
      <c r="B185" s="23"/>
      <c r="C185" s="23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</row>
    <row r="186" spans="2:84">
      <c r="B186" s="23"/>
      <c r="C186" s="23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</row>
    <row r="187" spans="2:84">
      <c r="B187" s="23"/>
      <c r="C187" s="23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</row>
    <row r="188" spans="2:84">
      <c r="B188" s="23"/>
      <c r="C188" s="23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</row>
    <row r="189" spans="2:84">
      <c r="B189" s="23"/>
      <c r="C189" s="23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</row>
    <row r="190" spans="2:84">
      <c r="B190" s="23"/>
      <c r="C190" s="23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</row>
    <row r="191" spans="2:84">
      <c r="B191" s="23"/>
      <c r="C191" s="23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</row>
    <row r="192" spans="2:84">
      <c r="B192" s="23"/>
      <c r="C192" s="23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</row>
    <row r="193" spans="2:84">
      <c r="B193" s="23"/>
      <c r="C193" s="23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</row>
    <row r="194" spans="2:84">
      <c r="B194" s="23"/>
      <c r="C194" s="23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</row>
    <row r="195" spans="2:84">
      <c r="B195" s="23"/>
      <c r="C195" s="23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</row>
    <row r="196" spans="2:84">
      <c r="B196" s="23"/>
      <c r="C196" s="23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</row>
    <row r="197" spans="2:84">
      <c r="B197" s="23"/>
      <c r="C197" s="23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</row>
    <row r="198" spans="2:84">
      <c r="B198" s="23"/>
      <c r="C198" s="23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</row>
    <row r="199" spans="2:84">
      <c r="B199" s="23"/>
      <c r="C199" s="23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</row>
    <row r="200" spans="2:84">
      <c r="B200" s="23"/>
      <c r="C200" s="23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</row>
    <row r="201" spans="2:84">
      <c r="B201" s="23"/>
      <c r="C201" s="23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</row>
    <row r="202" spans="2:84">
      <c r="B202" s="23"/>
      <c r="C202" s="23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</row>
    <row r="203" spans="2:84">
      <c r="B203" s="23"/>
      <c r="C203" s="23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</row>
    <row r="204" spans="2:84">
      <c r="B204" s="23"/>
      <c r="C204" s="23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</row>
    <row r="205" spans="2:84">
      <c r="B205" s="23"/>
      <c r="C205" s="23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</row>
    <row r="206" spans="2:84">
      <c r="B206" s="23"/>
      <c r="C206" s="23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</row>
    <row r="207" spans="2:84">
      <c r="B207" s="23"/>
      <c r="C207" s="23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</row>
    <row r="208" spans="2:84">
      <c r="B208" s="23"/>
      <c r="C208" s="23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</row>
    <row r="209" spans="2:84">
      <c r="B209" s="23"/>
      <c r="C209" s="23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</row>
    <row r="210" spans="2:84">
      <c r="B210" s="23"/>
      <c r="C210" s="23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</row>
    <row r="211" spans="2:84">
      <c r="B211" s="23"/>
      <c r="C211" s="23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</row>
    <row r="212" spans="2:84">
      <c r="B212" s="23"/>
      <c r="C212" s="23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</row>
    <row r="213" spans="2:84">
      <c r="B213" s="23"/>
      <c r="C213" s="23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</row>
    <row r="214" spans="2:84">
      <c r="B214" s="23"/>
      <c r="C214" s="23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</row>
    <row r="215" spans="2:84">
      <c r="B215" s="23"/>
      <c r="C215" s="23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</row>
    <row r="216" spans="2:84">
      <c r="B216" s="23"/>
      <c r="C216" s="23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</row>
    <row r="217" spans="2:84">
      <c r="B217" s="23"/>
      <c r="C217" s="23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</row>
    <row r="218" spans="2:84">
      <c r="B218" s="23"/>
      <c r="C218" s="23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</row>
    <row r="219" spans="2:84">
      <c r="B219" s="23"/>
      <c r="C219" s="23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</row>
    <row r="220" spans="2:84">
      <c r="B220" s="23"/>
      <c r="C220" s="23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</row>
    <row r="221" spans="2:84">
      <c r="B221" s="23"/>
      <c r="C221" s="23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</row>
    <row r="222" spans="2:84">
      <c r="B222" s="23"/>
      <c r="C222" s="23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</row>
    <row r="223" spans="2:84">
      <c r="B223" s="23"/>
      <c r="C223" s="23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</row>
    <row r="224" spans="2:84">
      <c r="B224" s="23"/>
      <c r="C224" s="23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</row>
    <row r="225" spans="2:84">
      <c r="B225" s="23"/>
      <c r="C225" s="23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</row>
    <row r="226" spans="2:84">
      <c r="B226" s="23"/>
      <c r="C226" s="23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</row>
    <row r="227" spans="2:84">
      <c r="B227" s="23"/>
      <c r="C227" s="23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</row>
    <row r="228" spans="2:84">
      <c r="B228" s="23"/>
      <c r="C228" s="23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</row>
    <row r="229" spans="2:84">
      <c r="B229" s="23"/>
      <c r="C229" s="23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</row>
    <row r="230" spans="2:84">
      <c r="B230" s="23"/>
      <c r="C230" s="23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</row>
    <row r="231" spans="2:84">
      <c r="B231" s="23"/>
      <c r="C231" s="23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</row>
    <row r="232" spans="2:84">
      <c r="B232" s="23"/>
      <c r="C232" s="23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</row>
    <row r="233" spans="2:84">
      <c r="B233" s="23"/>
      <c r="C233" s="23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</row>
    <row r="234" spans="2:84">
      <c r="B234" s="23"/>
      <c r="C234" s="23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</row>
    <row r="235" spans="2:84">
      <c r="B235" s="23"/>
      <c r="C235" s="23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</row>
    <row r="236" spans="2:84">
      <c r="B236" s="23"/>
      <c r="C236" s="23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</row>
    <row r="237" spans="2:84">
      <c r="B237" s="23"/>
      <c r="C237" s="23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</row>
    <row r="238" spans="2:84">
      <c r="B238" s="23"/>
      <c r="C238" s="23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</row>
    <row r="239" spans="2:84">
      <c r="B239" s="23"/>
      <c r="C239" s="23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</row>
    <row r="240" spans="2:84">
      <c r="B240" s="23"/>
      <c r="C240" s="23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</row>
    <row r="241" spans="2:84">
      <c r="B241" s="23"/>
      <c r="C241" s="23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</row>
    <row r="242" spans="2:84">
      <c r="B242" s="23"/>
      <c r="C242" s="23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</row>
    <row r="243" spans="2:84">
      <c r="B243" s="23"/>
      <c r="C243" s="23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</row>
    <row r="244" spans="2:84">
      <c r="B244" s="23"/>
      <c r="C244" s="23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</row>
    <row r="245" spans="2:84">
      <c r="B245" s="23"/>
      <c r="C245" s="23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</row>
    <row r="246" spans="2:84">
      <c r="B246" s="23"/>
      <c r="C246" s="23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</row>
    <row r="247" spans="2:84">
      <c r="B247" s="23"/>
      <c r="C247" s="23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</row>
    <row r="248" spans="2:84">
      <c r="B248" s="23"/>
      <c r="C248" s="23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</row>
    <row r="249" spans="2:84">
      <c r="B249" s="23"/>
      <c r="C249" s="23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</row>
    <row r="250" spans="2:84">
      <c r="B250" s="23"/>
      <c r="C250" s="23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</row>
    <row r="251" spans="2:84">
      <c r="B251" s="23"/>
      <c r="C251" s="23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</row>
    <row r="252" spans="2:84">
      <c r="B252" s="23"/>
      <c r="C252" s="23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</row>
    <row r="253" spans="2:84">
      <c r="B253" s="23"/>
      <c r="C253" s="23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</row>
    <row r="254" spans="2:84">
      <c r="B254" s="23"/>
      <c r="C254" s="23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</row>
    <row r="255" spans="2:84">
      <c r="B255" s="23"/>
      <c r="C255" s="23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</row>
    <row r="256" spans="2:84">
      <c r="B256" s="23"/>
      <c r="C256" s="23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</row>
    <row r="257" spans="2:84">
      <c r="B257" s="23"/>
      <c r="C257" s="23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</row>
    <row r="258" spans="2:84">
      <c r="B258" s="23"/>
      <c r="C258" s="23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</row>
    <row r="259" spans="2:84">
      <c r="B259" s="23"/>
      <c r="C259" s="23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</row>
    <row r="260" spans="2:84">
      <c r="B260" s="23"/>
      <c r="C260" s="23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</row>
    <row r="261" spans="2:84">
      <c r="B261" s="23"/>
      <c r="C261" s="23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</row>
    <row r="262" spans="2:84">
      <c r="B262" s="23"/>
      <c r="C262" s="23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</row>
    <row r="263" spans="2:84">
      <c r="B263" s="23"/>
      <c r="C263" s="23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</row>
    <row r="264" spans="2:84">
      <c r="B264" s="23"/>
      <c r="C264" s="23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</row>
    <row r="265" spans="2:84">
      <c r="B265" s="23"/>
      <c r="C265" s="23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</row>
    <row r="266" spans="2:84">
      <c r="B266" s="23"/>
      <c r="C266" s="23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</row>
    <row r="267" spans="2:84">
      <c r="B267" s="23"/>
      <c r="C267" s="23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</row>
    <row r="268" spans="2:84">
      <c r="B268" s="23"/>
      <c r="C268" s="23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</row>
    <row r="269" spans="2:84">
      <c r="B269" s="23"/>
      <c r="C269" s="23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</row>
    <row r="270" spans="2:84">
      <c r="B270" s="23"/>
      <c r="C270" s="23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</row>
    <row r="271" spans="2:84">
      <c r="B271" s="23"/>
      <c r="C271" s="23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</row>
    <row r="272" spans="2:84">
      <c r="B272" s="23"/>
      <c r="C272" s="23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</row>
    <row r="273" spans="2:84">
      <c r="B273" s="23"/>
      <c r="C273" s="23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</row>
    <row r="274" spans="2:84">
      <c r="B274" s="23"/>
      <c r="C274" s="23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</row>
    <row r="275" spans="2:84">
      <c r="B275" s="23"/>
      <c r="C275" s="23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</row>
    <row r="276" spans="2:84">
      <c r="B276" s="23"/>
      <c r="C276" s="23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</row>
    <row r="277" spans="2:84">
      <c r="B277" s="23"/>
      <c r="C277" s="23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</row>
    <row r="278" spans="2:84">
      <c r="B278" s="23"/>
      <c r="C278" s="23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</row>
    <row r="279" spans="2:84">
      <c r="B279" s="23"/>
      <c r="C279" s="23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</row>
    <row r="280" spans="2:84">
      <c r="B280" s="23"/>
      <c r="C280" s="23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</row>
    <row r="281" spans="2:84">
      <c r="B281" s="23"/>
      <c r="C281" s="23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</row>
    <row r="282" spans="2:84">
      <c r="B282" s="23"/>
      <c r="C282" s="23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</row>
    <row r="283" spans="2:84">
      <c r="B283" s="23"/>
      <c r="C283" s="23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</row>
    <row r="284" spans="2:84">
      <c r="B284" s="23"/>
      <c r="C284" s="23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</row>
    <row r="285" spans="2:84">
      <c r="B285" s="23"/>
      <c r="C285" s="23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</row>
    <row r="286" spans="2:84">
      <c r="B286" s="23"/>
      <c r="C286" s="23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</row>
    <row r="287" spans="2:84">
      <c r="B287" s="23"/>
      <c r="C287" s="23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</row>
    <row r="288" spans="2:84">
      <c r="B288" s="23"/>
      <c r="C288" s="23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</row>
    <row r="289" spans="2:84">
      <c r="B289" s="23"/>
      <c r="C289" s="23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</row>
    <row r="290" spans="2:84">
      <c r="B290" s="23"/>
      <c r="C290" s="23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</row>
    <row r="291" spans="2:84">
      <c r="B291" s="23"/>
      <c r="C291" s="23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</row>
    <row r="292" spans="2:84">
      <c r="B292" s="23"/>
      <c r="C292" s="23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</row>
    <row r="293" spans="2:84">
      <c r="B293" s="23"/>
      <c r="C293" s="23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</row>
    <row r="294" spans="2:84">
      <c r="B294" s="23"/>
      <c r="C294" s="23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</row>
    <row r="295" spans="2:84">
      <c r="B295" s="23"/>
      <c r="C295" s="23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</row>
    <row r="296" spans="2:84">
      <c r="B296" s="23"/>
      <c r="C296" s="23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</row>
    <row r="297" spans="2:84">
      <c r="B297" s="23"/>
      <c r="C297" s="23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</row>
    <row r="298" spans="2:84">
      <c r="B298" s="23"/>
      <c r="C298" s="23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</row>
    <row r="299" spans="2:84">
      <c r="B299" s="23"/>
      <c r="C299" s="23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</row>
    <row r="300" spans="2:84">
      <c r="B300" s="23"/>
      <c r="C300" s="23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</row>
    <row r="301" spans="2:84">
      <c r="B301" s="23"/>
      <c r="C301" s="23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</row>
    <row r="302" spans="2:84">
      <c r="B302" s="23"/>
      <c r="C302" s="23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</row>
    <row r="303" spans="2:84">
      <c r="B303" s="23"/>
      <c r="C303" s="23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</row>
    <row r="304" spans="2:84">
      <c r="B304" s="23"/>
      <c r="C304" s="23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</row>
    <row r="305" spans="2:84">
      <c r="B305" s="23"/>
      <c r="C305" s="23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</row>
    <row r="306" spans="2:84">
      <c r="B306" s="23"/>
      <c r="C306" s="23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</row>
    <row r="307" spans="2:84">
      <c r="B307" s="23"/>
      <c r="C307" s="23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</row>
    <row r="308" spans="2:84">
      <c r="B308" s="23"/>
      <c r="C308" s="23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</row>
    <row r="309" spans="2:84">
      <c r="B309" s="23"/>
      <c r="C309" s="23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</row>
    <row r="310" spans="2:84">
      <c r="B310" s="23"/>
      <c r="C310" s="23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</row>
    <row r="311" spans="2:84">
      <c r="B311" s="23"/>
      <c r="C311" s="23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</row>
    <row r="312" spans="2:84">
      <c r="B312" s="23"/>
      <c r="C312" s="23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</row>
    <row r="313" spans="2:84">
      <c r="B313" s="23"/>
      <c r="C313" s="23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</row>
    <row r="314" spans="2:84">
      <c r="B314" s="23"/>
      <c r="C314" s="23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</row>
    <row r="315" spans="2:84">
      <c r="B315" s="23"/>
      <c r="C315" s="23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</row>
    <row r="316" spans="2:84">
      <c r="B316" s="23"/>
      <c r="C316" s="23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</row>
    <row r="317" spans="2:84">
      <c r="B317" s="23"/>
      <c r="C317" s="23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</row>
    <row r="318" spans="2:84">
      <c r="B318" s="23"/>
      <c r="C318" s="23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</row>
    <row r="319" spans="2:84">
      <c r="B319" s="23"/>
      <c r="C319" s="23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</row>
    <row r="320" spans="2:84">
      <c r="B320" s="23"/>
      <c r="C320" s="23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</row>
    <row r="321" spans="2:84">
      <c r="B321" s="23"/>
      <c r="C321" s="23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</row>
    <row r="322" spans="2:84">
      <c r="B322" s="23"/>
      <c r="C322" s="23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</row>
    <row r="323" spans="2:84">
      <c r="B323" s="23"/>
      <c r="C323" s="23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</row>
    <row r="324" spans="2:84">
      <c r="B324" s="23"/>
      <c r="C324" s="23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</row>
    <row r="325" spans="2:84">
      <c r="B325" s="23"/>
      <c r="C325" s="23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</row>
    <row r="326" spans="2:84">
      <c r="B326" s="23"/>
      <c r="C326" s="23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</row>
    <row r="327" spans="2:84">
      <c r="B327" s="23"/>
      <c r="C327" s="23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</row>
    <row r="328" spans="2:84">
      <c r="B328" s="23"/>
      <c r="C328" s="23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</row>
    <row r="329" spans="2:84">
      <c r="B329" s="23"/>
      <c r="C329" s="23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</row>
    <row r="330" spans="2:84">
      <c r="B330" s="23"/>
      <c r="C330" s="23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</row>
    <row r="331" spans="2:84">
      <c r="B331" s="23"/>
      <c r="C331" s="23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</row>
    <row r="332" spans="2:84">
      <c r="B332" s="23"/>
      <c r="C332" s="23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</row>
    <row r="333" spans="2:84">
      <c r="B333" s="23"/>
      <c r="C333" s="23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</row>
    <row r="334" spans="2:84">
      <c r="B334" s="23"/>
      <c r="C334" s="23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</row>
    <row r="335" spans="2:84">
      <c r="B335" s="23"/>
      <c r="C335" s="23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</row>
    <row r="336" spans="2:84">
      <c r="B336" s="23"/>
      <c r="C336" s="23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</row>
    <row r="337" spans="2:84">
      <c r="B337" s="23"/>
      <c r="C337" s="23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</row>
    <row r="338" spans="2:84">
      <c r="B338" s="23"/>
      <c r="C338" s="23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</row>
    <row r="339" spans="2:84">
      <c r="B339" s="23"/>
      <c r="C339" s="23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</row>
    <row r="340" spans="2:84">
      <c r="B340" s="23"/>
      <c r="C340" s="23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</row>
    <row r="341" spans="2:84">
      <c r="B341" s="23"/>
      <c r="C341" s="23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</row>
    <row r="342" spans="2:84">
      <c r="B342" s="23"/>
      <c r="C342" s="23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</row>
    <row r="343" spans="2:84">
      <c r="B343" s="23"/>
      <c r="C343" s="23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</row>
    <row r="344" spans="2:84">
      <c r="B344" s="23"/>
      <c r="C344" s="23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</row>
    <row r="345" spans="2:84">
      <c r="B345" s="23"/>
      <c r="C345" s="23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</row>
    <row r="346" spans="2:84">
      <c r="B346" s="23"/>
      <c r="C346" s="23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</row>
    <row r="347" spans="2:84">
      <c r="B347" s="23"/>
      <c r="C347" s="23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</row>
    <row r="348" spans="2:84">
      <c r="B348" s="23"/>
      <c r="C348" s="23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</row>
    <row r="349" spans="2:84">
      <c r="B349" s="23"/>
      <c r="C349" s="23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</row>
    <row r="350" spans="2:84">
      <c r="B350" s="23"/>
      <c r="C350" s="23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</row>
    <row r="351" spans="2:84">
      <c r="B351" s="23"/>
      <c r="C351" s="23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</row>
    <row r="352" spans="2:84">
      <c r="B352" s="23"/>
      <c r="C352" s="23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</row>
    <row r="353" spans="2:84">
      <c r="B353" s="23"/>
      <c r="C353" s="23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</row>
    <row r="354" spans="2:84">
      <c r="B354" s="23"/>
      <c r="C354" s="23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</row>
    <row r="355" spans="2:84">
      <c r="B355" s="23"/>
      <c r="C355" s="23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</row>
  </sheetData>
  <mergeCells count="25">
    <mergeCell ref="E6:E7"/>
    <mergeCell ref="D5:F5"/>
    <mergeCell ref="G5:L5"/>
    <mergeCell ref="P5:P7"/>
    <mergeCell ref="F6:F7"/>
    <mergeCell ref="G6:G7"/>
    <mergeCell ref="H6:H7"/>
    <mergeCell ref="I6:I7"/>
    <mergeCell ref="L6:L7"/>
    <mergeCell ref="B3:Z3"/>
    <mergeCell ref="C6:C7"/>
    <mergeCell ref="A4:A7"/>
    <mergeCell ref="B4:B7"/>
    <mergeCell ref="B1:P1"/>
    <mergeCell ref="I2:Z2"/>
    <mergeCell ref="U6:V6"/>
    <mergeCell ref="X6:Z6"/>
    <mergeCell ref="W5:Z5"/>
    <mergeCell ref="W6:W7"/>
    <mergeCell ref="D4:V4"/>
    <mergeCell ref="T5:T7"/>
    <mergeCell ref="S5:S7"/>
    <mergeCell ref="Q5:Q7"/>
    <mergeCell ref="J6:K6"/>
    <mergeCell ref="D6:D7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4"/>
  <sheetViews>
    <sheetView workbookViewId="0">
      <selection activeCell="L4" sqref="L4"/>
    </sheetView>
  </sheetViews>
  <sheetFormatPr defaultColWidth="12.5703125" defaultRowHeight="15.75" customHeight="1"/>
  <cols>
    <col min="1" max="1" width="4.140625" style="2" customWidth="1"/>
    <col min="2" max="2" width="49" style="2" customWidth="1"/>
    <col min="3" max="3" width="17.5703125" style="2" customWidth="1"/>
    <col min="4" max="4" width="14.85546875" style="2" customWidth="1"/>
    <col min="5" max="5" width="16.5703125" style="2" customWidth="1"/>
    <col min="6" max="6" width="15" style="2" customWidth="1"/>
    <col min="7" max="16384" width="12.5703125" style="2"/>
  </cols>
  <sheetData>
    <row r="1" spans="1:10" ht="15.75" customHeight="1">
      <c r="A1" s="161" t="s">
        <v>80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ht="108" customHeight="1">
      <c r="A2" s="160" t="s">
        <v>130</v>
      </c>
      <c r="B2" s="160"/>
      <c r="C2" s="160"/>
      <c r="D2" s="160"/>
      <c r="E2" s="160"/>
      <c r="F2" s="160"/>
      <c r="G2" s="160"/>
      <c r="H2" s="160"/>
      <c r="I2" s="160"/>
      <c r="J2" s="160"/>
    </row>
    <row r="3" spans="1:10" ht="18" customHeight="1">
      <c r="A3" s="157" t="s">
        <v>0</v>
      </c>
      <c r="B3" s="109" t="s">
        <v>1</v>
      </c>
      <c r="C3" s="129" t="s">
        <v>6</v>
      </c>
      <c r="D3" s="129" t="s">
        <v>7</v>
      </c>
      <c r="E3" s="129" t="s">
        <v>8</v>
      </c>
      <c r="F3" s="129" t="s">
        <v>9</v>
      </c>
      <c r="G3" s="129" t="s">
        <v>45</v>
      </c>
      <c r="H3" s="155" t="s">
        <v>44</v>
      </c>
      <c r="I3" s="156" t="s">
        <v>89</v>
      </c>
      <c r="J3" s="156" t="s">
        <v>90</v>
      </c>
    </row>
    <row r="4" spans="1:10" ht="143.25" customHeight="1">
      <c r="A4" s="158"/>
      <c r="B4" s="159"/>
      <c r="C4" s="129"/>
      <c r="D4" s="129"/>
      <c r="E4" s="129"/>
      <c r="F4" s="129"/>
      <c r="G4" s="129"/>
      <c r="H4" s="155"/>
      <c r="I4" s="156"/>
      <c r="J4" s="156"/>
    </row>
    <row r="5" spans="1:10">
      <c r="A5" s="18">
        <v>1</v>
      </c>
      <c r="B5" s="5" t="s">
        <v>10</v>
      </c>
      <c r="C5" s="10"/>
      <c r="D5" s="10"/>
      <c r="E5" s="10">
        <v>100</v>
      </c>
      <c r="F5" s="10">
        <v>100</v>
      </c>
      <c r="G5" s="10"/>
      <c r="H5" s="78"/>
      <c r="I5" s="79"/>
      <c r="J5" s="79"/>
    </row>
    <row r="6" spans="1:10">
      <c r="A6" s="18">
        <v>2</v>
      </c>
      <c r="B6" s="5" t="s">
        <v>11</v>
      </c>
      <c r="C6" s="10"/>
      <c r="D6" s="10"/>
      <c r="E6" s="10">
        <v>100</v>
      </c>
      <c r="F6" s="10">
        <v>100</v>
      </c>
      <c r="G6" s="10"/>
      <c r="H6" s="66"/>
      <c r="I6" s="79"/>
      <c r="J6" s="79"/>
    </row>
    <row r="7" spans="1:10">
      <c r="A7" s="18">
        <v>3</v>
      </c>
      <c r="B7" s="5" t="s">
        <v>12</v>
      </c>
      <c r="C7" s="10"/>
      <c r="D7" s="10"/>
      <c r="E7" s="10">
        <v>400</v>
      </c>
      <c r="F7" s="10">
        <v>100</v>
      </c>
      <c r="G7" s="10"/>
      <c r="H7" s="66"/>
      <c r="I7" s="79"/>
      <c r="J7" s="79"/>
    </row>
    <row r="8" spans="1:10">
      <c r="A8" s="18">
        <v>4</v>
      </c>
      <c r="B8" s="5" t="s">
        <v>13</v>
      </c>
      <c r="C8" s="10">
        <v>650</v>
      </c>
      <c r="D8" s="10"/>
      <c r="E8" s="10">
        <v>700</v>
      </c>
      <c r="F8" s="10">
        <v>460</v>
      </c>
      <c r="G8" s="10"/>
      <c r="H8" s="66"/>
      <c r="I8" s="79"/>
      <c r="J8" s="79"/>
    </row>
    <row r="9" spans="1:10">
      <c r="A9" s="18">
        <v>5</v>
      </c>
      <c r="B9" s="5" t="s">
        <v>14</v>
      </c>
      <c r="C9" s="10"/>
      <c r="D9" s="10"/>
      <c r="E9" s="10">
        <v>300</v>
      </c>
      <c r="F9" s="10">
        <v>100</v>
      </c>
      <c r="G9" s="10"/>
      <c r="H9" s="66"/>
      <c r="I9" s="79"/>
      <c r="J9" s="79"/>
    </row>
    <row r="10" spans="1:10">
      <c r="A10" s="18">
        <v>6</v>
      </c>
      <c r="B10" s="5" t="s">
        <v>15</v>
      </c>
      <c r="C10" s="10"/>
      <c r="D10" s="10"/>
      <c r="E10" s="10">
        <v>450</v>
      </c>
      <c r="F10" s="10">
        <v>240</v>
      </c>
      <c r="G10" s="10"/>
      <c r="H10" s="66"/>
      <c r="I10" s="79"/>
      <c r="J10" s="79"/>
    </row>
    <row r="11" spans="1:10">
      <c r="A11" s="18">
        <v>7</v>
      </c>
      <c r="B11" s="5" t="s">
        <v>16</v>
      </c>
      <c r="C11" s="10"/>
      <c r="D11" s="10"/>
      <c r="E11" s="10">
        <v>100</v>
      </c>
      <c r="F11" s="10">
        <v>100</v>
      </c>
      <c r="G11" s="10"/>
      <c r="H11" s="66"/>
      <c r="I11" s="79"/>
      <c r="J11" s="79"/>
    </row>
    <row r="12" spans="1:10">
      <c r="A12" s="18">
        <v>8</v>
      </c>
      <c r="B12" s="5" t="s">
        <v>17</v>
      </c>
      <c r="C12" s="10"/>
      <c r="D12" s="10"/>
      <c r="E12" s="10">
        <v>100</v>
      </c>
      <c r="F12" s="10">
        <v>100</v>
      </c>
      <c r="G12" s="10"/>
      <c r="H12" s="66"/>
      <c r="I12" s="79"/>
      <c r="J12" s="79"/>
    </row>
    <row r="13" spans="1:10" ht="31.5">
      <c r="A13" s="18">
        <v>9</v>
      </c>
      <c r="B13" s="5" t="s">
        <v>18</v>
      </c>
      <c r="C13" s="10"/>
      <c r="D13" s="10"/>
      <c r="E13" s="10">
        <v>100</v>
      </c>
      <c r="F13" s="10">
        <v>100</v>
      </c>
      <c r="G13" s="10"/>
      <c r="H13" s="66"/>
      <c r="I13" s="79"/>
      <c r="J13" s="79"/>
    </row>
    <row r="14" spans="1:10">
      <c r="A14" s="18">
        <v>10</v>
      </c>
      <c r="B14" s="5" t="s">
        <v>19</v>
      </c>
      <c r="C14" s="10"/>
      <c r="D14" s="10"/>
      <c r="E14" s="10">
        <v>100</v>
      </c>
      <c r="F14" s="10">
        <v>100</v>
      </c>
      <c r="G14" s="10"/>
      <c r="H14" s="66"/>
      <c r="I14" s="79"/>
      <c r="J14" s="79"/>
    </row>
    <row r="15" spans="1:10">
      <c r="A15" s="18">
        <v>11</v>
      </c>
      <c r="B15" s="5" t="s">
        <v>20</v>
      </c>
      <c r="C15" s="10">
        <v>640</v>
      </c>
      <c r="D15" s="10"/>
      <c r="E15" s="10">
        <v>1500</v>
      </c>
      <c r="F15" s="10">
        <v>100</v>
      </c>
      <c r="G15" s="10"/>
      <c r="H15" s="66"/>
      <c r="I15" s="79"/>
      <c r="J15" s="79"/>
    </row>
    <row r="16" spans="1:10">
      <c r="A16" s="18">
        <v>12</v>
      </c>
      <c r="B16" s="5" t="s">
        <v>21</v>
      </c>
      <c r="C16" s="10"/>
      <c r="D16" s="10"/>
      <c r="E16" s="10">
        <v>550</v>
      </c>
      <c r="F16" s="10">
        <v>150</v>
      </c>
      <c r="G16" s="10"/>
      <c r="H16" s="66"/>
      <c r="I16" s="79"/>
      <c r="J16" s="79"/>
    </row>
    <row r="17" spans="1:10">
      <c r="A17" s="18">
        <v>13</v>
      </c>
      <c r="B17" s="5" t="s">
        <v>22</v>
      </c>
      <c r="C17" s="10">
        <v>2458</v>
      </c>
      <c r="D17" s="10"/>
      <c r="E17" s="10">
        <v>5800</v>
      </c>
      <c r="F17" s="10">
        <v>1600</v>
      </c>
      <c r="G17" s="10"/>
      <c r="H17" s="66"/>
      <c r="I17" s="79"/>
      <c r="J17" s="79"/>
    </row>
    <row r="18" spans="1:10">
      <c r="A18" s="18">
        <v>16</v>
      </c>
      <c r="B18" s="5" t="s">
        <v>24</v>
      </c>
      <c r="C18" s="10">
        <v>700</v>
      </c>
      <c r="D18" s="10"/>
      <c r="E18" s="10"/>
      <c r="F18" s="10"/>
      <c r="G18" s="10"/>
      <c r="H18" s="66"/>
      <c r="I18" s="79"/>
      <c r="J18" s="79"/>
    </row>
    <row r="19" spans="1:10" ht="31.5">
      <c r="A19" s="18">
        <v>24</v>
      </c>
      <c r="B19" s="5" t="s">
        <v>23</v>
      </c>
      <c r="C19" s="10">
        <v>4000</v>
      </c>
      <c r="D19" s="10">
        <v>2993</v>
      </c>
      <c r="E19" s="10">
        <v>9000</v>
      </c>
      <c r="F19" s="10">
        <v>2245</v>
      </c>
      <c r="G19" s="10"/>
      <c r="H19" s="66"/>
      <c r="I19" s="79">
        <v>1398</v>
      </c>
      <c r="J19" s="79">
        <v>100</v>
      </c>
    </row>
    <row r="20" spans="1:10">
      <c r="A20" s="18"/>
      <c r="B20" s="5" t="s">
        <v>32</v>
      </c>
      <c r="C20" s="10">
        <v>760</v>
      </c>
      <c r="D20" s="10"/>
      <c r="E20" s="10">
        <v>4500</v>
      </c>
      <c r="F20" s="10">
        <v>950</v>
      </c>
      <c r="G20" s="10"/>
      <c r="H20" s="66"/>
      <c r="I20" s="79">
        <v>75</v>
      </c>
      <c r="J20" s="79"/>
    </row>
    <row r="21" spans="1:10" s="7" customFormat="1">
      <c r="A21" s="20"/>
      <c r="B21" s="5" t="s">
        <v>25</v>
      </c>
      <c r="C21" s="10">
        <v>3890</v>
      </c>
      <c r="D21" s="10">
        <v>2000</v>
      </c>
      <c r="E21" s="10"/>
      <c r="F21" s="10">
        <v>1500</v>
      </c>
      <c r="G21" s="10"/>
      <c r="H21" s="66"/>
      <c r="I21" s="80"/>
      <c r="J21" s="80"/>
    </row>
    <row r="22" spans="1:10" s="7" customFormat="1" ht="15.75" customHeight="1">
      <c r="A22" s="22"/>
      <c r="B22" s="5" t="s">
        <v>26</v>
      </c>
      <c r="C22" s="10"/>
      <c r="D22" s="10"/>
      <c r="E22" s="10"/>
      <c r="F22" s="10"/>
      <c r="G22" s="10"/>
      <c r="H22" s="66"/>
      <c r="I22" s="80"/>
      <c r="J22" s="80"/>
    </row>
    <row r="23" spans="1:10" ht="15.75" customHeight="1">
      <c r="B23" s="5" t="s">
        <v>28</v>
      </c>
      <c r="C23" s="10"/>
      <c r="D23" s="10"/>
      <c r="E23" s="10"/>
      <c r="F23" s="10"/>
      <c r="G23" s="10"/>
      <c r="H23" s="66"/>
      <c r="I23" s="79"/>
      <c r="J23" s="79"/>
    </row>
    <row r="24" spans="1:10" ht="15.75" customHeight="1">
      <c r="B24" s="5" t="s">
        <v>30</v>
      </c>
      <c r="C24" s="10"/>
      <c r="D24" s="10"/>
      <c r="E24" s="10"/>
      <c r="F24" s="10"/>
      <c r="G24" s="10"/>
      <c r="H24" s="66"/>
      <c r="I24" s="79">
        <v>348</v>
      </c>
      <c r="J24" s="79"/>
    </row>
    <row r="25" spans="1:10" ht="15.75" customHeight="1">
      <c r="B25" s="5" t="s">
        <v>29</v>
      </c>
      <c r="C25" s="10"/>
      <c r="D25" s="10"/>
      <c r="E25" s="10"/>
      <c r="F25" s="10"/>
      <c r="G25" s="10"/>
      <c r="H25" s="66"/>
      <c r="I25" s="79"/>
      <c r="J25" s="79"/>
    </row>
    <row r="26" spans="1:10" ht="15.75" customHeight="1">
      <c r="B26" s="5" t="s">
        <v>37</v>
      </c>
      <c r="C26" s="10"/>
      <c r="D26" s="10"/>
      <c r="E26" s="10"/>
      <c r="F26" s="10"/>
      <c r="G26" s="10"/>
      <c r="H26" s="66"/>
      <c r="I26" s="79"/>
      <c r="J26" s="79"/>
    </row>
    <row r="27" spans="1:10" ht="15.75" customHeight="1">
      <c r="B27" s="5" t="s">
        <v>41</v>
      </c>
      <c r="C27" s="10"/>
      <c r="D27" s="10"/>
      <c r="E27" s="10"/>
      <c r="F27" s="10"/>
      <c r="G27" s="10">
        <v>4000</v>
      </c>
      <c r="H27" s="66"/>
      <c r="I27" s="79"/>
      <c r="J27" s="79"/>
    </row>
    <row r="28" spans="1:10" ht="15.75" customHeight="1">
      <c r="B28" s="6" t="s">
        <v>42</v>
      </c>
      <c r="C28" s="13">
        <f t="shared" ref="C28:G28" si="0">SUM(C29:C43)</f>
        <v>0</v>
      </c>
      <c r="D28" s="13">
        <f t="shared" si="0"/>
        <v>0</v>
      </c>
      <c r="E28" s="13">
        <f t="shared" si="0"/>
        <v>0</v>
      </c>
      <c r="F28" s="13">
        <f t="shared" si="0"/>
        <v>0</v>
      </c>
      <c r="G28" s="13">
        <f t="shared" si="0"/>
        <v>0</v>
      </c>
      <c r="H28" s="66"/>
      <c r="I28" s="79"/>
      <c r="J28" s="79"/>
    </row>
    <row r="29" spans="1:10" ht="15.75" customHeight="1">
      <c r="B29" s="5" t="s">
        <v>27</v>
      </c>
      <c r="C29" s="10"/>
      <c r="D29" s="10"/>
      <c r="E29" s="10"/>
      <c r="F29" s="10"/>
      <c r="G29" s="10"/>
      <c r="H29" s="67"/>
      <c r="I29" s="79"/>
      <c r="J29" s="79"/>
    </row>
    <row r="30" spans="1:10" ht="15.75" customHeight="1">
      <c r="B30" s="5" t="s">
        <v>31</v>
      </c>
      <c r="C30" s="10"/>
      <c r="D30" s="10"/>
      <c r="E30" s="10"/>
      <c r="F30" s="10"/>
      <c r="G30" s="10"/>
      <c r="H30" s="66"/>
      <c r="I30" s="79"/>
      <c r="J30" s="79"/>
    </row>
    <row r="31" spans="1:10" ht="15.75" customHeight="1">
      <c r="B31" s="5" t="s">
        <v>46</v>
      </c>
      <c r="C31" s="10"/>
      <c r="D31" s="10"/>
      <c r="E31" s="10"/>
      <c r="F31" s="10"/>
      <c r="G31" s="10"/>
      <c r="H31" s="66"/>
      <c r="I31" s="79"/>
      <c r="J31" s="79"/>
    </row>
    <row r="32" spans="1:10" ht="15.75" customHeight="1">
      <c r="B32" s="5" t="s">
        <v>33</v>
      </c>
      <c r="C32" s="10"/>
      <c r="D32" s="10"/>
      <c r="E32" s="10"/>
      <c r="F32" s="10"/>
      <c r="G32" s="10"/>
      <c r="H32" s="66"/>
      <c r="I32" s="79"/>
      <c r="J32" s="79"/>
    </row>
    <row r="33" spans="2:10" ht="15.75" customHeight="1">
      <c r="B33" s="5" t="s">
        <v>34</v>
      </c>
      <c r="C33" s="10"/>
      <c r="D33" s="10"/>
      <c r="E33" s="10"/>
      <c r="F33" s="10"/>
      <c r="G33" s="10"/>
      <c r="H33" s="66"/>
      <c r="I33" s="79"/>
      <c r="J33" s="79"/>
    </row>
    <row r="34" spans="2:10" ht="15.75" customHeight="1">
      <c r="B34" s="5" t="s">
        <v>35</v>
      </c>
      <c r="C34" s="10"/>
      <c r="D34" s="10"/>
      <c r="E34" s="10"/>
      <c r="F34" s="10"/>
      <c r="G34" s="10"/>
      <c r="H34" s="66"/>
      <c r="I34" s="79"/>
      <c r="J34" s="79"/>
    </row>
    <row r="35" spans="2:10" ht="15.75" customHeight="1">
      <c r="B35" s="5" t="s">
        <v>36</v>
      </c>
      <c r="C35" s="10"/>
      <c r="D35" s="10"/>
      <c r="E35" s="10"/>
      <c r="F35" s="10"/>
      <c r="G35" s="10"/>
      <c r="H35" s="66">
        <v>475</v>
      </c>
      <c r="I35" s="79"/>
      <c r="J35" s="79"/>
    </row>
    <row r="36" spans="2:10" ht="15.75" customHeight="1">
      <c r="B36" s="5" t="s">
        <v>38</v>
      </c>
      <c r="C36" s="10"/>
      <c r="D36" s="10"/>
      <c r="E36" s="10"/>
      <c r="F36" s="10"/>
      <c r="G36" s="10"/>
      <c r="H36" s="66"/>
      <c r="I36" s="79"/>
      <c r="J36" s="79"/>
    </row>
    <row r="37" spans="2:10" ht="15.75" customHeight="1">
      <c r="B37" s="5" t="s">
        <v>39</v>
      </c>
      <c r="C37" s="10"/>
      <c r="D37" s="10"/>
      <c r="E37" s="10"/>
      <c r="F37" s="10"/>
      <c r="G37" s="10"/>
      <c r="H37" s="66"/>
      <c r="I37" s="79"/>
      <c r="J37" s="79"/>
    </row>
    <row r="38" spans="2:10" ht="15.75" customHeight="1">
      <c r="B38" s="5" t="s">
        <v>47</v>
      </c>
      <c r="C38" s="10"/>
      <c r="D38" s="10"/>
      <c r="E38" s="10"/>
      <c r="F38" s="10"/>
      <c r="G38" s="10"/>
      <c r="H38" s="66"/>
      <c r="I38" s="79"/>
      <c r="J38" s="79"/>
    </row>
    <row r="39" spans="2:10" ht="15.75" customHeight="1">
      <c r="B39" s="5" t="s">
        <v>48</v>
      </c>
      <c r="C39" s="10"/>
      <c r="D39" s="10"/>
      <c r="E39" s="10"/>
      <c r="F39" s="10"/>
      <c r="G39" s="10"/>
      <c r="H39" s="66"/>
      <c r="I39" s="79"/>
      <c r="J39" s="79"/>
    </row>
    <row r="40" spans="2:10" ht="15.75" customHeight="1">
      <c r="B40" s="5" t="s">
        <v>49</v>
      </c>
      <c r="C40" s="10"/>
      <c r="D40" s="10"/>
      <c r="E40" s="10"/>
      <c r="F40" s="10"/>
      <c r="G40" s="10"/>
      <c r="H40" s="66"/>
      <c r="I40" s="79"/>
      <c r="J40" s="79"/>
    </row>
    <row r="41" spans="2:10" ht="15.75" customHeight="1">
      <c r="B41" s="5" t="s">
        <v>50</v>
      </c>
      <c r="C41" s="10"/>
      <c r="D41" s="10"/>
      <c r="E41" s="10"/>
      <c r="F41" s="10"/>
      <c r="G41" s="10"/>
      <c r="H41" s="66"/>
      <c r="I41" s="79"/>
      <c r="J41" s="79"/>
    </row>
    <row r="42" spans="2:10" ht="15.75" customHeight="1">
      <c r="B42" s="5" t="s">
        <v>51</v>
      </c>
      <c r="C42" s="10"/>
      <c r="D42" s="10"/>
      <c r="E42" s="10"/>
      <c r="F42" s="10"/>
      <c r="G42" s="10"/>
      <c r="H42" s="66"/>
      <c r="I42" s="79"/>
      <c r="J42" s="79"/>
    </row>
    <row r="43" spans="2:10" ht="15.75" customHeight="1">
      <c r="B43" s="83" t="s">
        <v>52</v>
      </c>
      <c r="C43" s="10"/>
      <c r="D43" s="10"/>
      <c r="E43" s="10"/>
      <c r="F43" s="10"/>
      <c r="G43" s="10"/>
      <c r="H43" s="66"/>
      <c r="I43" s="79"/>
      <c r="J43" s="79"/>
    </row>
    <row r="44" spans="2:10" ht="15.75" customHeight="1">
      <c r="B44" s="84" t="s">
        <v>88</v>
      </c>
      <c r="C44" s="82">
        <f>SUM(C5:C43)</f>
        <v>13098</v>
      </c>
      <c r="D44" s="13">
        <f t="shared" ref="D44:H44" si="1">SUM(D5:D43)</f>
        <v>4993</v>
      </c>
      <c r="E44" s="13">
        <f t="shared" si="1"/>
        <v>23800</v>
      </c>
      <c r="F44" s="13">
        <f t="shared" si="1"/>
        <v>8045</v>
      </c>
      <c r="G44" s="13">
        <f t="shared" si="1"/>
        <v>4000</v>
      </c>
      <c r="H44" s="67">
        <f t="shared" si="1"/>
        <v>475</v>
      </c>
      <c r="I44" s="67">
        <f t="shared" ref="I44" si="2">SUM(I5:I43)</f>
        <v>1821</v>
      </c>
      <c r="J44" s="81">
        <f t="shared" ref="J44" si="3">SUM(J5:J43)</f>
        <v>100</v>
      </c>
    </row>
  </sheetData>
  <mergeCells count="12">
    <mergeCell ref="A2:J2"/>
    <mergeCell ref="A1:J1"/>
    <mergeCell ref="H3:H4"/>
    <mergeCell ref="I3:I4"/>
    <mergeCell ref="J3:J4"/>
    <mergeCell ref="A3:A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X21"/>
  <sheetViews>
    <sheetView workbookViewId="0">
      <selection activeCell="AA5" sqref="AA5"/>
    </sheetView>
  </sheetViews>
  <sheetFormatPr defaultRowHeight="15.75"/>
  <cols>
    <col min="1" max="1" width="22.140625" style="85" customWidth="1"/>
    <col min="2" max="255" width="9.140625" style="85"/>
    <col min="256" max="256" width="22.140625" style="85" customWidth="1"/>
    <col min="257" max="511" width="9.140625" style="85"/>
    <col min="512" max="512" width="22.140625" style="85" customWidth="1"/>
    <col min="513" max="767" width="9.140625" style="85"/>
    <col min="768" max="768" width="22.140625" style="85" customWidth="1"/>
    <col min="769" max="1023" width="9.140625" style="85"/>
    <col min="1024" max="1024" width="22.140625" style="85" customWidth="1"/>
    <col min="1025" max="1279" width="9.140625" style="85"/>
    <col min="1280" max="1280" width="22.140625" style="85" customWidth="1"/>
    <col min="1281" max="1535" width="9.140625" style="85"/>
    <col min="1536" max="1536" width="22.140625" style="85" customWidth="1"/>
    <col min="1537" max="1791" width="9.140625" style="85"/>
    <col min="1792" max="1792" width="22.140625" style="85" customWidth="1"/>
    <col min="1793" max="2047" width="9.140625" style="85"/>
    <col min="2048" max="2048" width="22.140625" style="85" customWidth="1"/>
    <col min="2049" max="2303" width="9.140625" style="85"/>
    <col min="2304" max="2304" width="22.140625" style="85" customWidth="1"/>
    <col min="2305" max="2559" width="9.140625" style="85"/>
    <col min="2560" max="2560" width="22.140625" style="85" customWidth="1"/>
    <col min="2561" max="2815" width="9.140625" style="85"/>
    <col min="2816" max="2816" width="22.140625" style="85" customWidth="1"/>
    <col min="2817" max="3071" width="9.140625" style="85"/>
    <col min="3072" max="3072" width="22.140625" style="85" customWidth="1"/>
    <col min="3073" max="3327" width="9.140625" style="85"/>
    <col min="3328" max="3328" width="22.140625" style="85" customWidth="1"/>
    <col min="3329" max="3583" width="9.140625" style="85"/>
    <col min="3584" max="3584" width="22.140625" style="85" customWidth="1"/>
    <col min="3585" max="3839" width="9.140625" style="85"/>
    <col min="3840" max="3840" width="22.140625" style="85" customWidth="1"/>
    <col min="3841" max="4095" width="9.140625" style="85"/>
    <col min="4096" max="4096" width="22.140625" style="85" customWidth="1"/>
    <col min="4097" max="4351" width="9.140625" style="85"/>
    <col min="4352" max="4352" width="22.140625" style="85" customWidth="1"/>
    <col min="4353" max="4607" width="9.140625" style="85"/>
    <col min="4608" max="4608" width="22.140625" style="85" customWidth="1"/>
    <col min="4609" max="4863" width="9.140625" style="85"/>
    <col min="4864" max="4864" width="22.140625" style="85" customWidth="1"/>
    <col min="4865" max="5119" width="9.140625" style="85"/>
    <col min="5120" max="5120" width="22.140625" style="85" customWidth="1"/>
    <col min="5121" max="5375" width="9.140625" style="85"/>
    <col min="5376" max="5376" width="22.140625" style="85" customWidth="1"/>
    <col min="5377" max="5631" width="9.140625" style="85"/>
    <col min="5632" max="5632" width="22.140625" style="85" customWidth="1"/>
    <col min="5633" max="5887" width="9.140625" style="85"/>
    <col min="5888" max="5888" width="22.140625" style="85" customWidth="1"/>
    <col min="5889" max="6143" width="9.140625" style="85"/>
    <col min="6144" max="6144" width="22.140625" style="85" customWidth="1"/>
    <col min="6145" max="6399" width="9.140625" style="85"/>
    <col min="6400" max="6400" width="22.140625" style="85" customWidth="1"/>
    <col min="6401" max="6655" width="9.140625" style="85"/>
    <col min="6656" max="6656" width="22.140625" style="85" customWidth="1"/>
    <col min="6657" max="6911" width="9.140625" style="85"/>
    <col min="6912" max="6912" width="22.140625" style="85" customWidth="1"/>
    <col min="6913" max="7167" width="9.140625" style="85"/>
    <col min="7168" max="7168" width="22.140625" style="85" customWidth="1"/>
    <col min="7169" max="7423" width="9.140625" style="85"/>
    <col min="7424" max="7424" width="22.140625" style="85" customWidth="1"/>
    <col min="7425" max="7679" width="9.140625" style="85"/>
    <col min="7680" max="7680" width="22.140625" style="85" customWidth="1"/>
    <col min="7681" max="7935" width="9.140625" style="85"/>
    <col min="7936" max="7936" width="22.140625" style="85" customWidth="1"/>
    <col min="7937" max="8191" width="9.140625" style="85"/>
    <col min="8192" max="8192" width="22.140625" style="85" customWidth="1"/>
    <col min="8193" max="8447" width="9.140625" style="85"/>
    <col min="8448" max="8448" width="22.140625" style="85" customWidth="1"/>
    <col min="8449" max="8703" width="9.140625" style="85"/>
    <col min="8704" max="8704" width="22.140625" style="85" customWidth="1"/>
    <col min="8705" max="8959" width="9.140625" style="85"/>
    <col min="8960" max="8960" width="22.140625" style="85" customWidth="1"/>
    <col min="8961" max="9215" width="9.140625" style="85"/>
    <col min="9216" max="9216" width="22.140625" style="85" customWidth="1"/>
    <col min="9217" max="9471" width="9.140625" style="85"/>
    <col min="9472" max="9472" width="22.140625" style="85" customWidth="1"/>
    <col min="9473" max="9727" width="9.140625" style="85"/>
    <col min="9728" max="9728" width="22.140625" style="85" customWidth="1"/>
    <col min="9729" max="9983" width="9.140625" style="85"/>
    <col min="9984" max="9984" width="22.140625" style="85" customWidth="1"/>
    <col min="9985" max="10239" width="9.140625" style="85"/>
    <col min="10240" max="10240" width="22.140625" style="85" customWidth="1"/>
    <col min="10241" max="10495" width="9.140625" style="85"/>
    <col min="10496" max="10496" width="22.140625" style="85" customWidth="1"/>
    <col min="10497" max="10751" width="9.140625" style="85"/>
    <col min="10752" max="10752" width="22.140625" style="85" customWidth="1"/>
    <col min="10753" max="11007" width="9.140625" style="85"/>
    <col min="11008" max="11008" width="22.140625" style="85" customWidth="1"/>
    <col min="11009" max="11263" width="9.140625" style="85"/>
    <col min="11264" max="11264" width="22.140625" style="85" customWidth="1"/>
    <col min="11265" max="11519" width="9.140625" style="85"/>
    <col min="11520" max="11520" width="22.140625" style="85" customWidth="1"/>
    <col min="11521" max="11775" width="9.140625" style="85"/>
    <col min="11776" max="11776" width="22.140625" style="85" customWidth="1"/>
    <col min="11777" max="12031" width="9.140625" style="85"/>
    <col min="12032" max="12032" width="22.140625" style="85" customWidth="1"/>
    <col min="12033" max="12287" width="9.140625" style="85"/>
    <col min="12288" max="12288" width="22.140625" style="85" customWidth="1"/>
    <col min="12289" max="12543" width="9.140625" style="85"/>
    <col min="12544" max="12544" width="22.140625" style="85" customWidth="1"/>
    <col min="12545" max="12799" width="9.140625" style="85"/>
    <col min="12800" max="12800" width="22.140625" style="85" customWidth="1"/>
    <col min="12801" max="13055" width="9.140625" style="85"/>
    <col min="13056" max="13056" width="22.140625" style="85" customWidth="1"/>
    <col min="13057" max="13311" width="9.140625" style="85"/>
    <col min="13312" max="13312" width="22.140625" style="85" customWidth="1"/>
    <col min="13313" max="13567" width="9.140625" style="85"/>
    <col min="13568" max="13568" width="22.140625" style="85" customWidth="1"/>
    <col min="13569" max="13823" width="9.140625" style="85"/>
    <col min="13824" max="13824" width="22.140625" style="85" customWidth="1"/>
    <col min="13825" max="14079" width="9.140625" style="85"/>
    <col min="14080" max="14080" width="22.140625" style="85" customWidth="1"/>
    <col min="14081" max="14335" width="9.140625" style="85"/>
    <col min="14336" max="14336" width="22.140625" style="85" customWidth="1"/>
    <col min="14337" max="14591" width="9.140625" style="85"/>
    <col min="14592" max="14592" width="22.140625" style="85" customWidth="1"/>
    <col min="14593" max="14847" width="9.140625" style="85"/>
    <col min="14848" max="14848" width="22.140625" style="85" customWidth="1"/>
    <col min="14849" max="15103" width="9.140625" style="85"/>
    <col min="15104" max="15104" width="22.140625" style="85" customWidth="1"/>
    <col min="15105" max="15359" width="9.140625" style="85"/>
    <col min="15360" max="15360" width="22.140625" style="85" customWidth="1"/>
    <col min="15361" max="15615" width="9.140625" style="85"/>
    <col min="15616" max="15616" width="22.140625" style="85" customWidth="1"/>
    <col min="15617" max="15871" width="9.140625" style="85"/>
    <col min="15872" max="15872" width="22.140625" style="85" customWidth="1"/>
    <col min="15873" max="16127" width="9.140625" style="85"/>
    <col min="16128" max="16128" width="22.140625" style="85" customWidth="1"/>
    <col min="16129" max="16384" width="9.140625" style="85"/>
  </cols>
  <sheetData>
    <row r="1" spans="1:24">
      <c r="A1" s="164" t="s">
        <v>80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</row>
    <row r="2" spans="1:24" ht="34.5" customHeight="1">
      <c r="A2" s="163" t="s">
        <v>131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</row>
    <row r="3" spans="1:24" ht="15.75" customHeight="1">
      <c r="A3" s="165" t="s">
        <v>91</v>
      </c>
      <c r="B3" s="166" t="s">
        <v>92</v>
      </c>
      <c r="C3" s="169" t="s">
        <v>93</v>
      </c>
      <c r="D3" s="169"/>
      <c r="E3" s="169"/>
      <c r="F3" s="169"/>
      <c r="G3" s="169"/>
      <c r="H3" s="169"/>
      <c r="I3" s="162" t="s">
        <v>94</v>
      </c>
      <c r="J3" s="162"/>
      <c r="K3" s="162"/>
      <c r="L3" s="162"/>
      <c r="M3" s="162"/>
      <c r="N3" s="162" t="s">
        <v>95</v>
      </c>
      <c r="O3" s="162"/>
      <c r="P3" s="162"/>
      <c r="Q3" s="162"/>
      <c r="R3" s="162"/>
      <c r="S3" s="162" t="s">
        <v>96</v>
      </c>
      <c r="T3" s="162"/>
      <c r="U3" s="162"/>
      <c r="V3" s="162"/>
      <c r="W3" s="162"/>
      <c r="X3" s="162"/>
    </row>
    <row r="4" spans="1:24">
      <c r="A4" s="165"/>
      <c r="B4" s="167"/>
      <c r="C4" s="169"/>
      <c r="D4" s="169"/>
      <c r="E4" s="169"/>
      <c r="F4" s="169"/>
      <c r="G4" s="169"/>
      <c r="H4" s="169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70" t="s">
        <v>97</v>
      </c>
      <c r="T4" s="162" t="s">
        <v>98</v>
      </c>
      <c r="U4" s="162" t="s">
        <v>99</v>
      </c>
      <c r="V4" s="162" t="s">
        <v>100</v>
      </c>
      <c r="W4" s="162"/>
      <c r="X4" s="162"/>
    </row>
    <row r="5" spans="1:24" ht="102">
      <c r="A5" s="165"/>
      <c r="B5" s="168"/>
      <c r="C5" s="87" t="s">
        <v>97</v>
      </c>
      <c r="D5" s="88" t="s">
        <v>98</v>
      </c>
      <c r="E5" s="88" t="s">
        <v>101</v>
      </c>
      <c r="F5" s="88" t="s">
        <v>102</v>
      </c>
      <c r="G5" s="88" t="s">
        <v>103</v>
      </c>
      <c r="H5" s="89" t="s">
        <v>62</v>
      </c>
      <c r="I5" s="87" t="s">
        <v>97</v>
      </c>
      <c r="J5" s="88" t="s">
        <v>98</v>
      </c>
      <c r="K5" s="88" t="s">
        <v>102</v>
      </c>
      <c r="L5" s="88" t="s">
        <v>103</v>
      </c>
      <c r="M5" s="88" t="s">
        <v>62</v>
      </c>
      <c r="N5" s="87" t="s">
        <v>97</v>
      </c>
      <c r="O5" s="88" t="s">
        <v>98</v>
      </c>
      <c r="P5" s="88" t="s">
        <v>102</v>
      </c>
      <c r="Q5" s="88" t="s">
        <v>103</v>
      </c>
      <c r="R5" s="88" t="s">
        <v>62</v>
      </c>
      <c r="S5" s="170"/>
      <c r="T5" s="162"/>
      <c r="U5" s="162"/>
      <c r="V5" s="88" t="s">
        <v>104</v>
      </c>
      <c r="W5" s="88" t="s">
        <v>102</v>
      </c>
      <c r="X5" s="88" t="s">
        <v>103</v>
      </c>
    </row>
    <row r="6" spans="1:24" ht="15.75" customHeight="1">
      <c r="A6" s="90" t="s">
        <v>105</v>
      </c>
      <c r="B6" s="91"/>
      <c r="C6" s="17">
        <v>13</v>
      </c>
      <c r="D6" s="17">
        <v>12</v>
      </c>
      <c r="E6" s="92">
        <v>1500</v>
      </c>
      <c r="F6" s="17">
        <v>1560</v>
      </c>
      <c r="G6" s="17">
        <v>1560</v>
      </c>
      <c r="H6" s="32">
        <f>F6+G6+E6</f>
        <v>4620</v>
      </c>
      <c r="I6" s="92">
        <v>77</v>
      </c>
      <c r="J6" s="92">
        <v>0</v>
      </c>
      <c r="K6" s="17">
        <v>1872</v>
      </c>
      <c r="L6" s="17">
        <f>65*156</f>
        <v>10140</v>
      </c>
      <c r="M6" s="17">
        <f>K6+L6</f>
        <v>12012</v>
      </c>
      <c r="N6" s="92">
        <v>93</v>
      </c>
      <c r="O6" s="92">
        <v>7</v>
      </c>
      <c r="P6" s="17">
        <v>2340</v>
      </c>
      <c r="Q6" s="17">
        <v>12675</v>
      </c>
      <c r="R6" s="17">
        <f>P6+Q6</f>
        <v>15015</v>
      </c>
      <c r="S6" s="92">
        <v>183</v>
      </c>
      <c r="T6" s="92">
        <v>19</v>
      </c>
      <c r="U6" s="92">
        <f>H6+M6+R6</f>
        <v>31647</v>
      </c>
      <c r="V6" s="92">
        <f>E6</f>
        <v>1500</v>
      </c>
      <c r="W6" s="92">
        <f>F6+K6+P6</f>
        <v>5772</v>
      </c>
      <c r="X6" s="92">
        <f>G6+L6+Q6</f>
        <v>24375</v>
      </c>
    </row>
    <row r="7" spans="1:24">
      <c r="A7" s="32" t="s">
        <v>106</v>
      </c>
      <c r="B7" s="32"/>
      <c r="C7" s="32"/>
      <c r="D7" s="32"/>
      <c r="E7" s="32">
        <v>900</v>
      </c>
      <c r="F7" s="32">
        <v>900</v>
      </c>
      <c r="G7" s="32">
        <v>1000</v>
      </c>
      <c r="H7" s="32">
        <v>2800</v>
      </c>
      <c r="I7" s="32"/>
      <c r="J7" s="32"/>
      <c r="K7" s="32">
        <v>1123</v>
      </c>
      <c r="L7" s="32">
        <v>4056</v>
      </c>
      <c r="M7" s="32">
        <v>5179</v>
      </c>
      <c r="N7" s="32"/>
      <c r="O7" s="32"/>
      <c r="P7" s="32">
        <v>1404</v>
      </c>
      <c r="Q7" s="32">
        <v>5070</v>
      </c>
      <c r="R7" s="32">
        <v>6474</v>
      </c>
      <c r="S7" s="32"/>
      <c r="T7" s="32"/>
      <c r="U7" s="32">
        <v>14453</v>
      </c>
      <c r="V7" s="32">
        <v>900</v>
      </c>
      <c r="W7" s="32">
        <v>3427</v>
      </c>
      <c r="X7" s="32">
        <v>10126</v>
      </c>
    </row>
    <row r="8" spans="1:24" ht="31.5">
      <c r="A8" s="32" t="s">
        <v>107</v>
      </c>
      <c r="B8" s="32"/>
      <c r="C8" s="32"/>
      <c r="D8" s="32"/>
      <c r="E8" s="32">
        <v>600</v>
      </c>
      <c r="F8" s="32">
        <v>660</v>
      </c>
      <c r="G8" s="32">
        <v>560</v>
      </c>
      <c r="H8" s="32">
        <v>1820</v>
      </c>
      <c r="I8" s="32"/>
      <c r="J8" s="32"/>
      <c r="K8" s="32">
        <v>437</v>
      </c>
      <c r="L8" s="32">
        <v>5772</v>
      </c>
      <c r="M8" s="32">
        <v>6209</v>
      </c>
      <c r="N8" s="32"/>
      <c r="O8" s="32"/>
      <c r="P8" s="32">
        <v>624</v>
      </c>
      <c r="Q8" s="32">
        <v>7176</v>
      </c>
      <c r="R8" s="32">
        <v>7800</v>
      </c>
      <c r="S8" s="32"/>
      <c r="T8" s="32"/>
      <c r="U8" s="32">
        <v>15829</v>
      </c>
      <c r="V8" s="32">
        <v>600</v>
      </c>
      <c r="W8" s="32">
        <v>1721</v>
      </c>
      <c r="X8" s="32">
        <v>13508</v>
      </c>
    </row>
    <row r="9" spans="1:24" ht="31.5">
      <c r="A9" s="32" t="s">
        <v>108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>
        <v>365</v>
      </c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>
        <v>356</v>
      </c>
    </row>
    <row r="10" spans="1:24" ht="47.25">
      <c r="A10" s="93" t="s">
        <v>109</v>
      </c>
      <c r="B10" s="93"/>
      <c r="C10" s="32"/>
      <c r="D10" s="32"/>
      <c r="E10" s="32"/>
      <c r="F10" s="32">
        <v>120</v>
      </c>
      <c r="G10" s="32" t="s">
        <v>110</v>
      </c>
      <c r="H10" s="32">
        <v>120</v>
      </c>
      <c r="I10" s="91"/>
      <c r="J10" s="91"/>
      <c r="K10" s="32">
        <v>120</v>
      </c>
      <c r="L10" s="32"/>
      <c r="M10" s="32">
        <v>120</v>
      </c>
      <c r="N10" s="91"/>
      <c r="O10" s="91"/>
      <c r="P10" s="32">
        <v>156</v>
      </c>
      <c r="Q10" s="32"/>
      <c r="R10" s="32">
        <v>156</v>
      </c>
      <c r="S10" s="91"/>
      <c r="T10" s="91"/>
      <c r="U10" s="91" t="s">
        <v>110</v>
      </c>
      <c r="V10" s="91"/>
      <c r="W10" s="91">
        <f>F10+K10+P10</f>
        <v>396</v>
      </c>
      <c r="X10" s="91"/>
    </row>
    <row r="11" spans="1:24" ht="31.5">
      <c r="A11" s="93" t="s">
        <v>111</v>
      </c>
      <c r="B11" s="93"/>
      <c r="C11" s="32"/>
      <c r="D11" s="32"/>
      <c r="E11" s="32"/>
      <c r="F11" s="32" t="s">
        <v>110</v>
      </c>
      <c r="G11" s="32"/>
      <c r="H11" s="32"/>
      <c r="I11" s="91"/>
      <c r="J11" s="91"/>
      <c r="K11" s="32"/>
      <c r="L11" s="32" t="s">
        <v>110</v>
      </c>
      <c r="M11" s="32"/>
      <c r="N11" s="91"/>
      <c r="O11" s="91"/>
      <c r="P11" s="32"/>
      <c r="Q11" s="32" t="s">
        <v>110</v>
      </c>
      <c r="R11" s="32"/>
      <c r="S11" s="91"/>
      <c r="T11" s="91"/>
      <c r="U11" s="91"/>
      <c r="V11" s="91"/>
      <c r="W11" s="91"/>
      <c r="X11" s="91"/>
    </row>
    <row r="12" spans="1:24" ht="31.5">
      <c r="A12" s="93" t="s">
        <v>112</v>
      </c>
      <c r="B12" s="93"/>
      <c r="C12" s="32"/>
      <c r="D12" s="32"/>
      <c r="E12" s="32"/>
      <c r="F12" s="32"/>
      <c r="G12" s="32"/>
      <c r="H12" s="32"/>
      <c r="I12" s="91"/>
      <c r="J12" s="91"/>
      <c r="K12" s="32"/>
      <c r="L12" s="32">
        <v>800</v>
      </c>
      <c r="M12" s="32"/>
      <c r="N12" s="91"/>
      <c r="O12" s="91"/>
      <c r="P12" s="32"/>
      <c r="Q12" s="32">
        <v>1300</v>
      </c>
      <c r="R12" s="32"/>
      <c r="S12" s="91"/>
      <c r="T12" s="91"/>
      <c r="U12" s="91" t="s">
        <v>110</v>
      </c>
      <c r="V12" s="91"/>
      <c r="W12" s="91"/>
      <c r="X12" s="91">
        <f>F12+L12+Q12</f>
        <v>2100</v>
      </c>
    </row>
    <row r="13" spans="1:24" ht="47.25">
      <c r="A13" s="94" t="s">
        <v>113</v>
      </c>
      <c r="B13" s="94" t="s">
        <v>114</v>
      </c>
      <c r="C13" s="32"/>
      <c r="D13" s="32"/>
      <c r="E13" s="32"/>
      <c r="F13" s="32"/>
      <c r="G13" s="32"/>
      <c r="H13" s="32">
        <v>8</v>
      </c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</row>
    <row r="14" spans="1:24" ht="31.5">
      <c r="A14" s="94" t="s">
        <v>115</v>
      </c>
      <c r="B14" s="94" t="s">
        <v>116</v>
      </c>
      <c r="C14" s="32"/>
      <c r="D14" s="32"/>
      <c r="E14" s="32"/>
      <c r="F14" s="32"/>
      <c r="G14" s="32"/>
      <c r="H14" s="32">
        <v>50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</row>
    <row r="15" spans="1:24" ht="15.75" customHeight="1">
      <c r="A15" s="94" t="s">
        <v>117</v>
      </c>
      <c r="B15" s="94" t="s">
        <v>118</v>
      </c>
      <c r="C15" s="32"/>
      <c r="D15" s="32"/>
      <c r="E15" s="32"/>
      <c r="F15" s="32"/>
      <c r="G15" s="32" t="s">
        <v>110</v>
      </c>
      <c r="H15" s="32">
        <v>15</v>
      </c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</row>
    <row r="16" spans="1:24" ht="31.5">
      <c r="A16" s="94" t="s">
        <v>119</v>
      </c>
      <c r="B16" s="94" t="s">
        <v>120</v>
      </c>
      <c r="C16" s="32"/>
      <c r="D16" s="32"/>
      <c r="E16" s="32"/>
      <c r="F16" s="32"/>
      <c r="G16" s="32"/>
      <c r="H16" s="32">
        <v>15</v>
      </c>
      <c r="I16" s="32"/>
      <c r="J16" s="32"/>
      <c r="K16" s="32" t="s">
        <v>110</v>
      </c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</row>
    <row r="17" spans="1:24" ht="47.25">
      <c r="A17" s="94" t="s">
        <v>121</v>
      </c>
      <c r="B17" s="94" t="s">
        <v>122</v>
      </c>
      <c r="C17" s="32"/>
      <c r="D17" s="32"/>
      <c r="E17" s="32"/>
      <c r="F17" s="32"/>
      <c r="G17" s="32"/>
      <c r="H17" s="32">
        <v>50</v>
      </c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</row>
    <row r="18" spans="1:24" ht="31.5">
      <c r="A18" s="94" t="s">
        <v>123</v>
      </c>
      <c r="B18" s="94" t="s">
        <v>124</v>
      </c>
      <c r="C18" s="32"/>
      <c r="D18" s="32"/>
      <c r="E18" s="32"/>
      <c r="F18" s="32"/>
      <c r="G18" s="32"/>
      <c r="H18" s="32">
        <v>100</v>
      </c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</row>
    <row r="19" spans="1:24" ht="31.5">
      <c r="A19" s="94" t="s">
        <v>125</v>
      </c>
      <c r="B19" s="94" t="s">
        <v>126</v>
      </c>
      <c r="C19" s="32"/>
      <c r="D19" s="32"/>
      <c r="E19" s="32"/>
      <c r="F19" s="32"/>
      <c r="G19" s="32"/>
      <c r="H19" s="32">
        <v>100</v>
      </c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</row>
    <row r="20" spans="1:24">
      <c r="A20" s="86"/>
      <c r="B20" s="86"/>
    </row>
    <row r="21" spans="1:24">
      <c r="A21" s="86"/>
      <c r="B21" s="86"/>
      <c r="H21" s="95"/>
    </row>
  </sheetData>
  <mergeCells count="12">
    <mergeCell ref="U4:U5"/>
    <mergeCell ref="V4:X4"/>
    <mergeCell ref="A2:X2"/>
    <mergeCell ref="A1:X1"/>
    <mergeCell ref="A3:A5"/>
    <mergeCell ref="B3:B5"/>
    <mergeCell ref="C3:H4"/>
    <mergeCell ref="I3:M4"/>
    <mergeCell ref="N3:R4"/>
    <mergeCell ref="S3:X3"/>
    <mergeCell ref="S4:S5"/>
    <mergeCell ref="T4: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Лист2</vt:lpstr>
      <vt:lpstr>Лист1</vt:lpstr>
      <vt:lpstr>Лист3</vt:lpstr>
      <vt:lpstr>Лист4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Пользователь</cp:lastModifiedBy>
  <cp:lastPrinted>2025-01-17T14:55:06Z</cp:lastPrinted>
  <dcterms:created xsi:type="dcterms:W3CDTF">2024-11-26T10:30:05Z</dcterms:created>
  <dcterms:modified xsi:type="dcterms:W3CDTF">2025-02-10T14:22:31Z</dcterms:modified>
</cp:coreProperties>
</file>