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161AC01E-32D8-4D6E-8232-89AC03DFF901}" xr6:coauthVersionLast="36" xr6:coauthVersionMax="36" xr10:uidLastSave="{00000000-0000-0000-0000-000000000000}"/>
  <bookViews>
    <workbookView xWindow="0" yWindow="0" windowWidth="21600" windowHeight="8925" activeTab="2" xr2:uid="{00000000-000D-0000-FFFF-FFFF00000000}"/>
  </bookViews>
  <sheets>
    <sheet name="КС ДС" sheetId="9" r:id="rId1"/>
    <sheet name="Посещ и обращ" sheetId="8" r:id="rId2"/>
    <sheet name="Д-ка" sheetId="10" r:id="rId3"/>
  </sheets>
  <definedNames>
    <definedName name="_xlnm.Print_Area" localSheetId="1">'Посещ и обращ'!$A$1:$AH$47</definedName>
  </definedNames>
  <calcPr calcId="191029"/>
</workbook>
</file>

<file path=xl/calcChain.xml><?xml version="1.0" encoding="utf-8"?>
<calcChain xmlns="http://schemas.openxmlformats.org/spreadsheetml/2006/main">
  <c r="U47" i="8" l="1"/>
  <c r="S47" i="8"/>
  <c r="R47" i="8"/>
  <c r="Q47" i="8"/>
  <c r="P47" i="8"/>
  <c r="O47" i="8"/>
  <c r="N47" i="8"/>
  <c r="L47" i="8"/>
  <c r="M47" i="8"/>
  <c r="K47" i="8"/>
  <c r="J47" i="8"/>
  <c r="I47" i="8"/>
  <c r="H47" i="8"/>
  <c r="G47" i="8"/>
  <c r="F47" i="8"/>
  <c r="E47" i="8"/>
  <c r="D47" i="8"/>
  <c r="Q51" i="8"/>
  <c r="R31" i="8"/>
  <c r="M47" i="9"/>
  <c r="K47" i="9"/>
  <c r="J47" i="9"/>
  <c r="H47" i="9"/>
  <c r="G47" i="9"/>
  <c r="F47" i="9"/>
  <c r="E47" i="9"/>
  <c r="D47" i="9"/>
  <c r="Z31" i="8"/>
  <c r="Y31" i="8"/>
  <c r="X31" i="8"/>
  <c r="W31" i="8"/>
  <c r="V31" i="8"/>
  <c r="U31" i="8"/>
  <c r="T31" i="8"/>
  <c r="S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C31" i="8"/>
  <c r="J45" i="10" l="1"/>
  <c r="I45" i="10"/>
  <c r="H45" i="10"/>
  <c r="G29" i="10"/>
  <c r="G45" i="10" s="1"/>
  <c r="F29" i="10"/>
  <c r="F45" i="10" s="1"/>
  <c r="E29" i="10"/>
  <c r="E45" i="10" s="1"/>
  <c r="D29" i="10"/>
  <c r="D45" i="10" s="1"/>
  <c r="C29" i="10"/>
  <c r="C45" i="10" s="1"/>
  <c r="I47" i="9" l="1"/>
  <c r="X47" i="8" l="1"/>
  <c r="Y47" i="8"/>
  <c r="Z47" i="8"/>
  <c r="W47" i="8"/>
  <c r="T47" i="8"/>
  <c r="V47" i="8"/>
  <c r="Q31" i="8"/>
  <c r="L31" i="9" l="1"/>
  <c r="L47" i="9" s="1"/>
  <c r="G23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I16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280</t>
        </r>
      </text>
    </comment>
    <comment ref="I17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230</t>
        </r>
      </text>
    </comment>
    <comment ref="I22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819</t>
        </r>
      </text>
    </comment>
    <comment ref="M22" authorId="0" shapeId="0" xr:uid="{00000000-0006-0000-0000-000004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I23" authorId="0" shapeId="0" xr:uid="{00000000-0006-0000-0000-000005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1423</t>
        </r>
      </text>
    </comment>
    <comment ref="M23" authorId="0" shapeId="0" xr:uid="{00000000-0006-0000-0000-000006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336</t>
        </r>
      </text>
    </comment>
    <comment ref="I27" authorId="0" shapeId="0" xr:uid="{00000000-0006-0000-0000-000007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1200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Q15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4250</t>
        </r>
      </text>
    </comment>
    <comment ref="Q20" authorId="0" shapeId="0" xr:uid="{00000000-0006-0000-0100-000002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5000</t>
        </r>
      </text>
    </comment>
    <comment ref="R22" authorId="0" shapeId="0" xr:uid="{00000000-0006-0000-0100-000003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4700</t>
        </r>
      </text>
    </comment>
    <comment ref="V22" authorId="0" shapeId="0" xr:uid="{00000000-0006-0000-0100-000004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0</t>
        </r>
      </text>
    </comment>
    <comment ref="Q23" authorId="0" shapeId="0" xr:uid="{00000000-0006-0000-0100-000005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34000</t>
        </r>
      </text>
    </comment>
    <comment ref="R25" authorId="0" shapeId="0" xr:uid="{00000000-0006-0000-0100-000006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6000</t>
        </r>
      </text>
    </comment>
    <comment ref="R32" authorId="0" shapeId="0" xr:uid="{00000000-0006-0000-0100-000007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Пользователь</author>
  </authors>
  <commentList>
    <comment ref="E6" authorId="0" shapeId="0" xr:uid="{00000000-0006-0000-0200-000001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7" authorId="0" shapeId="0" xr:uid="{00000000-0006-0000-0200-000002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7" authorId="0" shapeId="0" xr:uid="{00000000-0006-0000-0200-000003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8" authorId="0" shapeId="0" xr:uid="{00000000-0006-0000-0200-000004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400</t>
        </r>
      </text>
    </comment>
    <comment ref="F8" authorId="0" shapeId="0" xr:uid="{00000000-0006-0000-0200-000005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0" authorId="0" shapeId="0" xr:uid="{00000000-0006-0000-0200-000006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1" authorId="0" shapeId="0" xr:uid="{00000000-0006-0000-0200-000007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450</t>
        </r>
      </text>
    </comment>
    <comment ref="F12" authorId="0" shapeId="0" xr:uid="{00000000-0006-0000-0200-000008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3" authorId="0" shapeId="0" xr:uid="{00000000-0006-0000-0200-000009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3" authorId="0" shapeId="0" xr:uid="{00000000-0006-0000-0200-00000A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4" authorId="0" shapeId="0" xr:uid="{00000000-0006-0000-0200-00000B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F15" authorId="0" shapeId="0" xr:uid="{00000000-0006-0000-0200-00000C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100</t>
        </r>
      </text>
    </comment>
    <comment ref="E17" authorId="0" shapeId="0" xr:uid="{00000000-0006-0000-0200-00000D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550</t>
        </r>
      </text>
    </comment>
    <comment ref="F20" authorId="0" shapeId="0" xr:uid="{00000000-0006-0000-0200-00000E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2245</t>
        </r>
      </text>
    </comment>
    <comment ref="G28" authorId="0" shapeId="0" xr:uid="{00000000-0006-0000-0200-00000F000000}">
      <text>
        <r>
          <rPr>
            <b/>
            <sz val="9"/>
            <color indexed="81"/>
            <rFont val="Tahoma"/>
            <charset val="1"/>
          </rPr>
          <t>Пользователь:</t>
        </r>
        <r>
          <rPr>
            <sz val="9"/>
            <color indexed="81"/>
            <rFont val="Tahoma"/>
            <charset val="1"/>
          </rPr>
          <t xml:space="preserve">
было 4000</t>
        </r>
      </text>
    </comment>
  </commentList>
</comments>
</file>

<file path=xl/sharedStrings.xml><?xml version="1.0" encoding="utf-8"?>
<sst xmlns="http://schemas.openxmlformats.org/spreadsheetml/2006/main" count="187" uniqueCount="98">
  <si>
    <t>№
 п/п</t>
  </si>
  <si>
    <t>Наименование МО</t>
  </si>
  <si>
    <t>Стационар (случаев госпитализации), в т.ч. ВМП</t>
  </si>
  <si>
    <t>Дневной стационар (случаев лечения)</t>
  </si>
  <si>
    <t>Обращения по поводу заболевания</t>
  </si>
  <si>
    <t>Диспансерное наблюдение</t>
  </si>
  <si>
    <t>БУ РК "ГОРОДОВИКОВСКАЯ РБ"</t>
  </si>
  <si>
    <t>БУ РК "ИКИ-БУРУЛЬСКАЯ РБ"</t>
  </si>
  <si>
    <t>БУ РК "КЕТЧЕНЕРОВСКАЯ РБ"</t>
  </si>
  <si>
    <t>БУ РК "ЛАГАНСКАЯ РБ"</t>
  </si>
  <si>
    <t>БУ РК "МАЛОДЕРБЕТОВСКАЯ РБ"</t>
  </si>
  <si>
    <t>БУ РК "ОКТЯБРЬСКАЯ РБ"</t>
  </si>
  <si>
    <t>БУ РК "ПРИЮТНЕНСКАЯ РБ"</t>
  </si>
  <si>
    <t>БУ РК "САРПИНСКАЯ РБ"</t>
  </si>
  <si>
    <t>БУ РК "ЧЕРНОЗЕМЕЛЬСКАЯ РБ ИМЕНИ У. ДУШАНА"</t>
  </si>
  <si>
    <t>БУ РК "ЮСТИНСКАЯ РБ"</t>
  </si>
  <si>
    <t>БУ РК "ЯШАЛТИНСКАЯ РБ"</t>
  </si>
  <si>
    <t>БУ РК "ЯШКУЛЬСКАЯ РБ"</t>
  </si>
  <si>
    <t>БУ РК "ГОРОДСКАЯ ПОЛИКЛИНИКА"</t>
  </si>
  <si>
    <t>БУ РК"РЕСПУБЛИКАНСКАЯ БОЛЬНИЦА ИМ. П. П. ЖЕМЧУЕВА"</t>
  </si>
  <si>
    <t>АУ РК "РСП"</t>
  </si>
  <si>
    <t>БУ РК "РОД" ИМ. ТИМОШКАЕВОЙ Э. С.</t>
  </si>
  <si>
    <t>БУ РК "РЦСВМП"</t>
  </si>
  <si>
    <t>МЕДИЦИНСКИЙ ЦЕНТР "ЗДОРОВЬЕ" САНАТОРИЯ-ПРОФИЛАКТОРИЯ ФГБОУ ВО "КАЛМГУ"</t>
  </si>
  <si>
    <t>БУ РК "РГВВ"</t>
  </si>
  <si>
    <t>БУ РК РЦСВМП №2 "СУЛДА"</t>
  </si>
  <si>
    <t>БУ РК "ПЕРИНАТАЛЬНЫЙ ЦЕНТР" ИМ. О. А. ШУНГАЕВОЙ</t>
  </si>
  <si>
    <t>ЭЛИСТИНСКИЙ ФИЛИАЛ № 1 ООО "СКНЦ"</t>
  </si>
  <si>
    <t>БУ РК "РДМЦ ИМ. МАНДЖИЕВОЙ В. Д."</t>
  </si>
  <si>
    <t>ООО "ГЕНОМ-ВОЛГА"</t>
  </si>
  <si>
    <t>ООО "ЭКО ЦЕНТР"</t>
  </si>
  <si>
    <t>ООО "РЕСПУБЛИКАНСКИЙ ЦЕНТР ФЛЕБОЛОГИИ И ПРОКТОЛОГИИ ПРОФ. С.И.ЛАРИНА"</t>
  </si>
  <si>
    <t>ООО "ПЭТ-ТЕХНОЛОДЖИ ДИАГНОСТИКА"</t>
  </si>
  <si>
    <t>БУ РК "РЦСМПиМК"</t>
  </si>
  <si>
    <t>ФКУЗ "МСЧ МВД РОССИИ ПО РЕСПУБЛИКЕ КАЛМЫКИЯ"</t>
  </si>
  <si>
    <t>ООО "КНЦ"</t>
  </si>
  <si>
    <t>Итого:</t>
  </si>
  <si>
    <t>БУ РК "РБСМЭ"</t>
  </si>
  <si>
    <t>Частные МО, вт.ч.:</t>
  </si>
  <si>
    <t>Посещения Центров здоровья</t>
  </si>
  <si>
    <t>ООО "КВТМГ"</t>
  </si>
  <si>
    <t>ООО "Элисдент"</t>
  </si>
  <si>
    <t>ООО "Первая детская стоматология"</t>
  </si>
  <si>
    <t>ООО "ЗД Клиника"</t>
  </si>
  <si>
    <t>ООО "ВИТАЛАБ"</t>
  </si>
  <si>
    <t>ООО "АВА-ПЕТЕР"</t>
  </si>
  <si>
    <t>ООО "МЕДИКАМЕНТЭ" (эко)</t>
  </si>
  <si>
    <t>Медицинская реабилитация</t>
  </si>
  <si>
    <t>Диспансеризация (без УД)</t>
  </si>
  <si>
    <t>СД</t>
  </si>
  <si>
    <t>БСК</t>
  </si>
  <si>
    <t>Онкологические заболевания</t>
  </si>
  <si>
    <t>Школа для больных с хроническими заболеваниями</t>
  </si>
  <si>
    <t>Всего</t>
  </si>
  <si>
    <t>в т.ч. Школа сахарного диабета</t>
  </si>
  <si>
    <t>Посещение в рамках проведения диспансеризации- всего, в т.ч.</t>
  </si>
  <si>
    <t>Всего:</t>
  </si>
  <si>
    <t>в т.ч. мужчины</t>
  </si>
  <si>
    <t>в т.ч. женщины</t>
  </si>
  <si>
    <t>Профилактические медицинские осмотры</t>
  </si>
  <si>
    <t>Диспансеризация детей сирот в стационарных учреждениях</t>
  </si>
  <si>
    <t>Диспансеризация детей сирот в патронатных семьях</t>
  </si>
  <si>
    <t>Углубленная диспансеризация</t>
  </si>
  <si>
    <t>Посещения в рамках проф мед осмотров, всего</t>
  </si>
  <si>
    <t>Посещения в рамках проф мед осмотров детей</t>
  </si>
  <si>
    <t>Посещения в рамках проф мед осмотров взрослого населения</t>
  </si>
  <si>
    <t>Диспансеризация определенных групп, врослого населения</t>
  </si>
  <si>
    <t xml:space="preserve">в т.ч. для оказания медицинской помощи при экстракорпоральном оплодотворени  (специализированная)  </t>
  </si>
  <si>
    <t xml:space="preserve">в т. ч. для оказания медицинской помощи по профилю "онкология" </t>
  </si>
  <si>
    <t>в т.ч. для оказания медициснкой помощи больным с вирусным гепатитом С (специализированная)</t>
  </si>
  <si>
    <t>в том числе для оказания медицинской помощи по профилю "Медицинская реабилитация"</t>
  </si>
  <si>
    <t xml:space="preserve"> в том числе  без учета профиля "медицинская реабилитация"</t>
  </si>
  <si>
    <t>в т. ч. высокотехнологичная медицинская помощь</t>
  </si>
  <si>
    <t>Установленные объемы стационарной и стационарозамещающей медицинской помощи на 2024 год</t>
  </si>
  <si>
    <t>Посещения по неотложной помощи</t>
  </si>
  <si>
    <t>Оказание скорой медицинской помощи</t>
  </si>
  <si>
    <t>Иные цели</t>
  </si>
  <si>
    <t>Диспансеризация детей</t>
  </si>
  <si>
    <t xml:space="preserve">в т.ч. </t>
  </si>
  <si>
    <t>Диспансеризация для оценки репродуктивного здоровья женщин и мужчин</t>
  </si>
  <si>
    <t>всего</t>
  </si>
  <si>
    <t>Установленные объемы амбулаторной медицинской помощи и скорой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</si>
  <si>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Установленные объемы стационарной и стационарозамещающей медицинской помощи на 2025 год для медицинских организаций,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</si>
  <si>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Приложение 2.6</t>
  </si>
  <si>
    <t>Установленные объемы  диагностических исследований, патологоанатомических исследований биопсийного (операционного) материала,  консультаций/ консилиумов с использованием  телемедицинских технологий, и проведения  лабораторных исследований больным с хроническим вирусным гепатитом С на 2025 год  для медицинских организаций, участвующих в реализации территориальной программы государственных гарантий бесплатного оказания гражданам медицинской помощи в Республике Калмыкия на 2025 год и плановый период 2026 и 2027 годы</t>
  </si>
  <si>
    <t>Компьютерная томография</t>
  </si>
  <si>
    <t>Магнитно-резонансная томография</t>
  </si>
  <si>
    <t>УЗИ сердечно-сосудистой системы</t>
  </si>
  <si>
    <t>Эндоскопические исследования</t>
  </si>
  <si>
    <t>Патологоанатомическое исследование биопсийного (операционного) материала</t>
  </si>
  <si>
    <t>ПЭТ/КТ</t>
  </si>
  <si>
    <t>Консультации/ консилиумы с использованием  телемедицинских технологий</t>
  </si>
  <si>
    <t>Лабораторное исследование больных с хроническим вирусным гепатитом С</t>
  </si>
  <si>
    <t>итого</t>
  </si>
  <si>
    <t>мтр</t>
  </si>
  <si>
    <t xml:space="preserve">в т.ч. стентирование для больных с инфарктом миокарда </t>
  </si>
  <si>
    <t xml:space="preserve">Утверждено решением Комиссии по разработке Территориальной программы ОМС от 13.11.25 № 8  </t>
  </si>
  <si>
    <t xml:space="preserve">Утверждено решением Комиссии по разработке Территориальной программы ОМС от 13.11.25 № 8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</si>
</sst>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color rgb="FF000000"/>
      <name val="Arial"/>
      <scheme val="minor"/>
    </font>
    <font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charset val="204"/>
    </font>
    <font>
      <b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0"/>
      <color rgb="FF000000"/>
      <name val="Arial"/>
      <family val="2"/>
      <charset val="204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7" fillId="0" borderId="0"/>
  </cellStyleXfs>
  <cellXfs count="150">
    <xf numFmtId="0" fontId="0" fillId="0" borderId="0" xfId="0" applyFont="1" applyAlignment="1"/>
    <xf numFmtId="0" fontId="1" fillId="0" borderId="9" xfId="0" applyFont="1" applyFill="1" applyBorder="1" applyAlignment="1">
      <alignment horizontal="center"/>
    </xf>
    <xf numFmtId="0" fontId="2" fillId="0" borderId="0" xfId="0" applyFont="1" applyFill="1" applyAlignment="1"/>
    <xf numFmtId="0" fontId="4" fillId="0" borderId="9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1" fillId="0" borderId="9" xfId="0" applyFont="1" applyFill="1" applyBorder="1" applyAlignment="1">
      <alignment horizontal="left" wrapText="1"/>
    </xf>
    <xf numFmtId="0" fontId="4" fillId="0" borderId="9" xfId="0" applyFont="1" applyFill="1" applyBorder="1" applyAlignment="1">
      <alignment horizontal="left" wrapText="1"/>
    </xf>
    <xf numFmtId="0" fontId="5" fillId="0" borderId="0" xfId="0" applyFont="1" applyFill="1" applyAlignment="1"/>
    <xf numFmtId="0" fontId="3" fillId="0" borderId="10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wrapText="1"/>
    </xf>
    <xf numFmtId="3" fontId="1" fillId="0" borderId="9" xfId="0" applyNumberFormat="1" applyFont="1" applyFill="1" applyBorder="1" applyAlignment="1">
      <alignment horizontal="center"/>
    </xf>
    <xf numFmtId="3" fontId="1" fillId="0" borderId="8" xfId="0" applyNumberFormat="1" applyFont="1" applyFill="1" applyBorder="1" applyAlignment="1">
      <alignment horizontal="center"/>
    </xf>
    <xf numFmtId="3" fontId="6" fillId="0" borderId="9" xfId="0" applyNumberFormat="1" applyFont="1" applyFill="1" applyBorder="1" applyAlignment="1">
      <alignment horizontal="center"/>
    </xf>
    <xf numFmtId="3" fontId="4" fillId="0" borderId="9" xfId="0" applyNumberFormat="1" applyFont="1" applyFill="1" applyBorder="1" applyAlignment="1">
      <alignment horizontal="center"/>
    </xf>
    <xf numFmtId="0" fontId="3" fillId="0" borderId="10" xfId="0" applyFont="1" applyFill="1" applyBorder="1" applyAlignment="1">
      <alignment vertical="center" wrapText="1"/>
    </xf>
    <xf numFmtId="0" fontId="1" fillId="0" borderId="0" xfId="0" applyFont="1" applyFill="1" applyBorder="1" applyAlignment="1"/>
    <xf numFmtId="0" fontId="2" fillId="2" borderId="10" xfId="0" applyFont="1" applyFill="1" applyBorder="1" applyAlignment="1"/>
    <xf numFmtId="3" fontId="1" fillId="2" borderId="10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/>
    </xf>
    <xf numFmtId="0" fontId="2" fillId="2" borderId="0" xfId="0" applyFont="1" applyFill="1" applyAlignment="1"/>
    <xf numFmtId="0" fontId="3" fillId="2" borderId="10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center"/>
    </xf>
    <xf numFmtId="0" fontId="5" fillId="2" borderId="0" xfId="0" applyFont="1" applyFill="1" applyAlignment="1"/>
    <xf numFmtId="3" fontId="2" fillId="2" borderId="0" xfId="0" applyNumberFormat="1" applyFont="1" applyFill="1" applyAlignment="1"/>
    <xf numFmtId="0" fontId="1" fillId="0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/>
    </xf>
    <xf numFmtId="0" fontId="1" fillId="0" borderId="0" xfId="0" applyFont="1" applyFill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 wrapText="1"/>
    </xf>
    <xf numFmtId="3" fontId="1" fillId="2" borderId="9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3" fontId="9" fillId="2" borderId="10" xfId="0" applyNumberFormat="1" applyFont="1" applyFill="1" applyBorder="1" applyAlignment="1">
      <alignment horizontal="center" vertical="center"/>
    </xf>
    <xf numFmtId="3" fontId="6" fillId="2" borderId="10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3" fontId="4" fillId="2" borderId="9" xfId="0" applyNumberFormat="1" applyFont="1" applyFill="1" applyBorder="1" applyAlignment="1">
      <alignment horizontal="center" vertical="center"/>
    </xf>
    <xf numFmtId="3" fontId="4" fillId="2" borderId="10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3" fontId="1" fillId="2" borderId="0" xfId="0" applyNumberFormat="1" applyFont="1" applyFill="1" applyAlignment="1">
      <alignment horizontal="center" vertical="center"/>
    </xf>
    <xf numFmtId="0" fontId="1" fillId="0" borderId="8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/>
    <xf numFmtId="3" fontId="1" fillId="2" borderId="2" xfId="0" applyNumberFormat="1" applyFont="1" applyFill="1" applyBorder="1" applyAlignment="1">
      <alignment horizontal="center"/>
    </xf>
    <xf numFmtId="3" fontId="8" fillId="2" borderId="2" xfId="0" applyNumberFormat="1" applyFont="1" applyFill="1" applyBorder="1" applyAlignment="1">
      <alignment horizontal="center"/>
    </xf>
    <xf numFmtId="3" fontId="4" fillId="2" borderId="2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left" wrapText="1"/>
    </xf>
    <xf numFmtId="3" fontId="1" fillId="2" borderId="8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0" borderId="2" xfId="0" applyNumberFormat="1" applyFont="1" applyFill="1" applyBorder="1" applyAlignment="1">
      <alignment horizontal="center"/>
    </xf>
    <xf numFmtId="3" fontId="4" fillId="0" borderId="2" xfId="0" applyNumberFormat="1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3" fontId="6" fillId="0" borderId="2" xfId="0" applyNumberFormat="1" applyFont="1" applyFill="1" applyBorder="1" applyAlignment="1">
      <alignment horizontal="center"/>
    </xf>
    <xf numFmtId="3" fontId="1" fillId="0" borderId="3" xfId="0" applyNumberFormat="1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3" fontId="1" fillId="0" borderId="10" xfId="0" applyNumberFormat="1" applyFont="1" applyFill="1" applyBorder="1" applyAlignment="1">
      <alignment horizontal="center"/>
    </xf>
    <xf numFmtId="0" fontId="2" fillId="2" borderId="21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0" xfId="0" applyFont="1" applyFill="1" applyAlignment="1"/>
    <xf numFmtId="0" fontId="1" fillId="0" borderId="1" xfId="0" applyFont="1" applyFill="1" applyBorder="1" applyAlignment="1">
      <alignment horizontal="left" wrapText="1"/>
    </xf>
    <xf numFmtId="0" fontId="4" fillId="0" borderId="10" xfId="0" applyFont="1" applyFill="1" applyBorder="1" applyAlignment="1">
      <alignment horizontal="center"/>
    </xf>
    <xf numFmtId="3" fontId="4" fillId="0" borderId="27" xfId="0" applyNumberFormat="1" applyFont="1" applyFill="1" applyBorder="1" applyAlignment="1">
      <alignment horizontal="center"/>
    </xf>
    <xf numFmtId="3" fontId="4" fillId="0" borderId="10" xfId="0" applyNumberFormat="1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wrapText="1"/>
    </xf>
    <xf numFmtId="0" fontId="3" fillId="0" borderId="14" xfId="0" applyFont="1" applyFill="1" applyBorder="1" applyAlignment="1">
      <alignment wrapText="1"/>
    </xf>
    <xf numFmtId="0" fontId="3" fillId="0" borderId="6" xfId="0" applyFont="1" applyFill="1" applyBorder="1" applyAlignment="1">
      <alignment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/>
    </xf>
    <xf numFmtId="0" fontId="1" fillId="0" borderId="0" xfId="0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wrapText="1"/>
    </xf>
    <xf numFmtId="0" fontId="2" fillId="2" borderId="20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21" xfId="0" applyFont="1" applyFill="1" applyBorder="1" applyAlignment="1">
      <alignment horizontal="center" wrapText="1"/>
    </xf>
    <xf numFmtId="0" fontId="1" fillId="2" borderId="22" xfId="0" applyFont="1" applyFill="1" applyBorder="1" applyAlignment="1">
      <alignment horizontal="center" wrapText="1"/>
    </xf>
    <xf numFmtId="0" fontId="1" fillId="2" borderId="23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20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12" fillId="2" borderId="11" xfId="0" applyFont="1" applyFill="1" applyBorder="1" applyAlignment="1">
      <alignment horizontal="center" vertical="center" wrapText="1"/>
    </xf>
    <xf numFmtId="0" fontId="0" fillId="2" borderId="12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wrapText="1"/>
    </xf>
    <xf numFmtId="0" fontId="1" fillId="0" borderId="18" xfId="0" applyFont="1" applyFill="1" applyBorder="1" applyAlignment="1">
      <alignment horizontal="center" wrapText="1"/>
    </xf>
    <xf numFmtId="0" fontId="1" fillId="0" borderId="17" xfId="0" applyFont="1" applyFill="1" applyBorder="1" applyAlignment="1">
      <alignment horizontal="center" wrapText="1"/>
    </xf>
    <xf numFmtId="0" fontId="2" fillId="2" borderId="0" xfId="0" applyFont="1" applyFill="1" applyAlignment="1">
      <alignment horizontal="right" wrapText="1"/>
    </xf>
    <xf numFmtId="0" fontId="11" fillId="0" borderId="0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6" fillId="2" borderId="14" xfId="0" applyFont="1" applyFill="1" applyBorder="1" applyAlignment="1">
      <alignment wrapText="1"/>
    </xf>
    <xf numFmtId="0" fontId="6" fillId="2" borderId="10" xfId="0" applyFont="1" applyFill="1" applyBorder="1" applyAlignment="1">
      <alignment vertical="center" wrapText="1"/>
    </xf>
    <xf numFmtId="0" fontId="1" fillId="0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58"/>
  <sheetViews>
    <sheetView topLeftCell="B1" workbookViewId="0">
      <selection activeCell="I6" sqref="I6:L6"/>
    </sheetView>
  </sheetViews>
  <sheetFormatPr defaultColWidth="12.5703125" defaultRowHeight="15.75" x14ac:dyDescent="0.2"/>
  <cols>
    <col min="1" max="1" width="4.140625" style="35" hidden="1" customWidth="1"/>
    <col min="2" max="2" width="4.140625" style="35" customWidth="1"/>
    <col min="3" max="3" width="44.7109375" style="35" customWidth="1"/>
    <col min="4" max="4" width="17.5703125" style="35" customWidth="1"/>
    <col min="5" max="5" width="22.140625" style="35" customWidth="1"/>
    <col min="6" max="6" width="22.42578125" style="35" customWidth="1"/>
    <col min="7" max="7" width="21.140625" style="45" customWidth="1"/>
    <col min="8" max="8" width="24.85546875" style="45" customWidth="1"/>
    <col min="9" max="9" width="14.5703125" style="45" customWidth="1"/>
    <col min="10" max="10" width="28" style="45" customWidth="1"/>
    <col min="11" max="11" width="19.140625" style="45" customWidth="1"/>
    <col min="12" max="12" width="23.28515625" style="45" customWidth="1"/>
    <col min="13" max="13" width="26" style="35" customWidth="1"/>
    <col min="14" max="14" width="12.5703125" style="35" hidden="1" customWidth="1"/>
    <col min="15" max="15" width="3.7109375" style="35" hidden="1" customWidth="1"/>
    <col min="16" max="18" width="12.5703125" style="35" hidden="1" customWidth="1"/>
    <col min="19" max="16384" width="12.5703125" style="35"/>
  </cols>
  <sheetData>
    <row r="1" spans="1:22" s="28" customFormat="1" ht="44.25" customHeight="1" x14ac:dyDescent="0.2">
      <c r="A1" s="25"/>
      <c r="B1" s="75"/>
      <c r="C1" s="79" t="s">
        <v>83</v>
      </c>
      <c r="D1" s="51"/>
      <c r="E1" s="51"/>
      <c r="F1" s="51"/>
      <c r="G1" s="51"/>
      <c r="H1" s="51"/>
      <c r="I1" s="88" t="s">
        <v>97</v>
      </c>
      <c r="J1" s="88"/>
      <c r="K1" s="88"/>
      <c r="L1" s="88"/>
      <c r="M1" s="88"/>
      <c r="N1" s="88"/>
      <c r="O1" s="88"/>
      <c r="P1" s="88"/>
      <c r="Q1" s="88"/>
      <c r="R1" s="88"/>
    </row>
    <row r="2" spans="1:22" s="28" customFormat="1" ht="46.5" customHeight="1" x14ac:dyDescent="0.2">
      <c r="A2" s="53"/>
      <c r="B2" s="53"/>
      <c r="C2" s="89" t="s">
        <v>82</v>
      </c>
      <c r="D2" s="89"/>
      <c r="E2" s="89"/>
      <c r="F2" s="89"/>
      <c r="G2" s="89"/>
      <c r="H2" s="89"/>
      <c r="I2" s="89"/>
      <c r="J2" s="89"/>
      <c r="K2" s="89"/>
      <c r="L2" s="89"/>
      <c r="M2" s="89"/>
      <c r="N2" s="74"/>
      <c r="O2" s="74"/>
      <c r="P2" s="74"/>
      <c r="Q2" s="74"/>
      <c r="R2" s="74"/>
    </row>
    <row r="3" spans="1:22" s="28" customFormat="1" ht="18.75" x14ac:dyDescent="0.2">
      <c r="A3" s="53"/>
      <c r="B3" s="53"/>
      <c r="C3" s="52"/>
      <c r="D3" s="52"/>
      <c r="E3" s="52"/>
      <c r="F3" s="52"/>
      <c r="G3" s="52"/>
      <c r="H3" s="52"/>
      <c r="I3" s="52"/>
      <c r="J3" s="52"/>
      <c r="K3" s="52"/>
      <c r="L3" s="74"/>
      <c r="M3" s="74"/>
      <c r="N3" s="74"/>
      <c r="O3" s="74"/>
      <c r="P3" s="74"/>
      <c r="Q3" s="74"/>
      <c r="R3" s="74"/>
    </row>
    <row r="4" spans="1:22" s="28" customFormat="1" ht="18" customHeight="1" x14ac:dyDescent="0.2">
      <c r="A4" s="102" t="s">
        <v>0</v>
      </c>
      <c r="B4" s="76"/>
      <c r="C4" s="102" t="s">
        <v>1</v>
      </c>
      <c r="D4" s="93" t="s">
        <v>2</v>
      </c>
      <c r="E4" s="91"/>
      <c r="F4" s="91"/>
      <c r="G4" s="91"/>
      <c r="H4" s="94"/>
      <c r="I4" s="90" t="s">
        <v>3</v>
      </c>
      <c r="J4" s="90"/>
      <c r="K4" s="90"/>
      <c r="L4" s="90"/>
      <c r="M4" s="90"/>
    </row>
    <row r="5" spans="1:22" s="28" customFormat="1" ht="60.75" customHeight="1" x14ac:dyDescent="0.2">
      <c r="A5" s="103"/>
      <c r="B5" s="77"/>
      <c r="C5" s="105"/>
      <c r="D5" s="95"/>
      <c r="E5" s="96"/>
      <c r="F5" s="96"/>
      <c r="G5" s="96"/>
      <c r="H5" s="97"/>
      <c r="I5" s="90"/>
      <c r="J5" s="90"/>
      <c r="K5" s="90"/>
      <c r="L5" s="90"/>
      <c r="M5" s="90"/>
    </row>
    <row r="6" spans="1:22" s="28" customFormat="1" ht="60.75" customHeight="1" x14ac:dyDescent="0.2">
      <c r="A6" s="103"/>
      <c r="B6" s="77"/>
      <c r="C6" s="105"/>
      <c r="D6" s="90" t="s">
        <v>71</v>
      </c>
      <c r="E6" s="90"/>
      <c r="F6" s="90"/>
      <c r="G6" s="90"/>
      <c r="H6" s="91" t="s">
        <v>70</v>
      </c>
      <c r="I6" s="90" t="s">
        <v>71</v>
      </c>
      <c r="J6" s="90"/>
      <c r="K6" s="90"/>
      <c r="L6" s="90"/>
      <c r="M6" s="101" t="s">
        <v>70</v>
      </c>
    </row>
    <row r="7" spans="1:22" s="28" customFormat="1" ht="94.5" x14ac:dyDescent="0.2">
      <c r="A7" s="104"/>
      <c r="B7" s="78"/>
      <c r="C7" s="106"/>
      <c r="D7" s="73" t="s">
        <v>80</v>
      </c>
      <c r="E7" s="87" t="s">
        <v>95</v>
      </c>
      <c r="F7" s="47" t="s">
        <v>72</v>
      </c>
      <c r="G7" s="29" t="s">
        <v>68</v>
      </c>
      <c r="H7" s="92"/>
      <c r="I7" s="73" t="s">
        <v>80</v>
      </c>
      <c r="J7" s="26" t="s">
        <v>67</v>
      </c>
      <c r="K7" s="30" t="s">
        <v>68</v>
      </c>
      <c r="L7" s="26" t="s">
        <v>69</v>
      </c>
      <c r="M7" s="101"/>
    </row>
    <row r="8" spans="1:22" x14ac:dyDescent="0.2">
      <c r="A8" s="31">
        <v>1</v>
      </c>
      <c r="B8" s="31">
        <v>1</v>
      </c>
      <c r="C8" s="48" t="s">
        <v>6</v>
      </c>
      <c r="D8" s="32">
        <v>925</v>
      </c>
      <c r="E8" s="32"/>
      <c r="F8" s="32"/>
      <c r="G8" s="33"/>
      <c r="H8" s="33"/>
      <c r="I8" s="17">
        <v>280</v>
      </c>
      <c r="J8" s="17"/>
      <c r="K8" s="34"/>
      <c r="L8" s="17"/>
      <c r="M8" s="34"/>
    </row>
    <row r="9" spans="1:22" x14ac:dyDescent="0.2">
      <c r="A9" s="31">
        <v>2</v>
      </c>
      <c r="B9" s="31">
        <v>2</v>
      </c>
      <c r="C9" s="48" t="s">
        <v>7</v>
      </c>
      <c r="D9" s="32">
        <v>563</v>
      </c>
      <c r="E9" s="32"/>
      <c r="F9" s="32"/>
      <c r="G9" s="33"/>
      <c r="H9" s="33"/>
      <c r="I9" s="17">
        <v>255</v>
      </c>
      <c r="J9" s="17"/>
      <c r="K9" s="34"/>
      <c r="L9" s="17"/>
      <c r="M9" s="34"/>
    </row>
    <row r="10" spans="1:22" x14ac:dyDescent="0.2">
      <c r="A10" s="31">
        <v>3</v>
      </c>
      <c r="B10" s="31">
        <v>3</v>
      </c>
      <c r="C10" s="48" t="s">
        <v>8</v>
      </c>
      <c r="D10" s="32">
        <v>650</v>
      </c>
      <c r="E10" s="32"/>
      <c r="F10" s="32"/>
      <c r="G10" s="33"/>
      <c r="H10" s="33"/>
      <c r="I10" s="17">
        <v>280</v>
      </c>
      <c r="J10" s="17"/>
      <c r="K10" s="34"/>
      <c r="L10" s="17"/>
      <c r="M10" s="34"/>
      <c r="S10" s="98"/>
      <c r="T10" s="99"/>
      <c r="U10" s="99"/>
      <c r="V10" s="100"/>
    </row>
    <row r="11" spans="1:22" x14ac:dyDescent="0.2">
      <c r="A11" s="31">
        <v>4</v>
      </c>
      <c r="B11" s="31">
        <v>4</v>
      </c>
      <c r="C11" s="48" t="s">
        <v>9</v>
      </c>
      <c r="D11" s="32">
        <v>950</v>
      </c>
      <c r="E11" s="32"/>
      <c r="F11" s="32">
        <v>10</v>
      </c>
      <c r="G11" s="33"/>
      <c r="H11" s="33"/>
      <c r="I11" s="17">
        <v>330</v>
      </c>
      <c r="J11" s="17"/>
      <c r="K11" s="34"/>
      <c r="L11" s="17"/>
      <c r="M11" s="34"/>
    </row>
    <row r="12" spans="1:22" x14ac:dyDescent="0.2">
      <c r="A12" s="31">
        <v>5</v>
      </c>
      <c r="B12" s="31">
        <v>5</v>
      </c>
      <c r="C12" s="48" t="s">
        <v>10</v>
      </c>
      <c r="D12" s="32">
        <v>512</v>
      </c>
      <c r="E12" s="32"/>
      <c r="F12" s="32"/>
      <c r="G12" s="33"/>
      <c r="H12" s="33"/>
      <c r="I12" s="17">
        <v>280</v>
      </c>
      <c r="J12" s="17"/>
      <c r="K12" s="34"/>
      <c r="L12" s="17"/>
      <c r="M12" s="34"/>
    </row>
    <row r="13" spans="1:22" x14ac:dyDescent="0.2">
      <c r="A13" s="31">
        <v>6</v>
      </c>
      <c r="B13" s="31">
        <v>6</v>
      </c>
      <c r="C13" s="48" t="s">
        <v>11</v>
      </c>
      <c r="D13" s="32">
        <v>621</v>
      </c>
      <c r="E13" s="32"/>
      <c r="F13" s="32"/>
      <c r="G13" s="33"/>
      <c r="H13" s="33"/>
      <c r="I13" s="17">
        <v>260</v>
      </c>
      <c r="J13" s="17"/>
      <c r="K13" s="34"/>
      <c r="L13" s="17"/>
      <c r="M13" s="34"/>
    </row>
    <row r="14" spans="1:22" x14ac:dyDescent="0.2">
      <c r="A14" s="31">
        <v>7</v>
      </c>
      <c r="B14" s="31">
        <v>7</v>
      </c>
      <c r="C14" s="48" t="s">
        <v>12</v>
      </c>
      <c r="D14" s="32">
        <v>610</v>
      </c>
      <c r="E14" s="32"/>
      <c r="F14" s="32"/>
      <c r="G14" s="33"/>
      <c r="H14" s="33"/>
      <c r="I14" s="17">
        <v>260</v>
      </c>
      <c r="J14" s="17"/>
      <c r="K14" s="34"/>
      <c r="L14" s="17"/>
      <c r="M14" s="34"/>
    </row>
    <row r="15" spans="1:22" x14ac:dyDescent="0.2">
      <c r="A15" s="31">
        <v>8</v>
      </c>
      <c r="B15" s="31">
        <v>8</v>
      </c>
      <c r="C15" s="48" t="s">
        <v>13</v>
      </c>
      <c r="D15" s="32">
        <v>564</v>
      </c>
      <c r="E15" s="32"/>
      <c r="F15" s="32"/>
      <c r="G15" s="33"/>
      <c r="H15" s="33"/>
      <c r="I15" s="17">
        <v>310</v>
      </c>
      <c r="J15" s="17"/>
      <c r="K15" s="34"/>
      <c r="L15" s="17"/>
      <c r="M15" s="34"/>
    </row>
    <row r="16" spans="1:22" ht="31.5" x14ac:dyDescent="0.2">
      <c r="A16" s="31">
        <v>9</v>
      </c>
      <c r="B16" s="31">
        <v>9</v>
      </c>
      <c r="C16" s="48" t="s">
        <v>14</v>
      </c>
      <c r="D16" s="32">
        <v>560</v>
      </c>
      <c r="E16" s="32"/>
      <c r="F16" s="32"/>
      <c r="G16" s="33"/>
      <c r="H16" s="33"/>
      <c r="I16" s="17">
        <v>339</v>
      </c>
      <c r="J16" s="17"/>
      <c r="K16" s="34"/>
      <c r="L16" s="17"/>
      <c r="M16" s="34"/>
    </row>
    <row r="17" spans="1:13" x14ac:dyDescent="0.2">
      <c r="A17" s="31">
        <v>10</v>
      </c>
      <c r="B17" s="31">
        <v>10</v>
      </c>
      <c r="C17" s="48" t="s">
        <v>15</v>
      </c>
      <c r="D17" s="32">
        <v>472</v>
      </c>
      <c r="E17" s="32"/>
      <c r="F17" s="32"/>
      <c r="G17" s="33"/>
      <c r="H17" s="33"/>
      <c r="I17" s="17">
        <v>253</v>
      </c>
      <c r="J17" s="17"/>
      <c r="K17" s="34"/>
      <c r="L17" s="17"/>
      <c r="M17" s="34"/>
    </row>
    <row r="18" spans="1:13" x14ac:dyDescent="0.2">
      <c r="A18" s="31">
        <v>11</v>
      </c>
      <c r="B18" s="31">
        <v>11</v>
      </c>
      <c r="C18" s="48" t="s">
        <v>16</v>
      </c>
      <c r="D18" s="32">
        <v>560</v>
      </c>
      <c r="E18" s="32"/>
      <c r="F18" s="32"/>
      <c r="G18" s="33"/>
      <c r="H18" s="33"/>
      <c r="I18" s="17">
        <v>175</v>
      </c>
      <c r="J18" s="17"/>
      <c r="K18" s="34"/>
      <c r="L18" s="17"/>
      <c r="M18" s="34"/>
    </row>
    <row r="19" spans="1:13" x14ac:dyDescent="0.2">
      <c r="A19" s="31">
        <v>12</v>
      </c>
      <c r="B19" s="31">
        <v>12</v>
      </c>
      <c r="C19" s="48" t="s">
        <v>17</v>
      </c>
      <c r="D19" s="32">
        <v>862</v>
      </c>
      <c r="E19" s="32"/>
      <c r="F19" s="32"/>
      <c r="G19" s="33"/>
      <c r="H19" s="33"/>
      <c r="I19" s="17">
        <v>320</v>
      </c>
      <c r="J19" s="17"/>
      <c r="K19" s="34"/>
      <c r="L19" s="17"/>
      <c r="M19" s="34"/>
    </row>
    <row r="20" spans="1:13" x14ac:dyDescent="0.2">
      <c r="A20" s="31">
        <v>13</v>
      </c>
      <c r="B20" s="31">
        <v>13</v>
      </c>
      <c r="C20" s="48" t="s">
        <v>18</v>
      </c>
      <c r="D20" s="32"/>
      <c r="E20" s="32"/>
      <c r="F20" s="32"/>
      <c r="G20" s="33"/>
      <c r="H20" s="33"/>
      <c r="I20" s="17">
        <v>3000</v>
      </c>
      <c r="J20" s="17"/>
      <c r="K20" s="34"/>
      <c r="L20" s="17"/>
      <c r="M20" s="34">
        <v>80</v>
      </c>
    </row>
    <row r="21" spans="1:13" x14ac:dyDescent="0.2">
      <c r="A21" s="31">
        <v>14</v>
      </c>
      <c r="B21" s="31">
        <v>14</v>
      </c>
      <c r="C21" s="48" t="s">
        <v>20</v>
      </c>
      <c r="D21" s="32"/>
      <c r="E21" s="32"/>
      <c r="F21" s="32"/>
      <c r="G21" s="33"/>
      <c r="H21" s="33"/>
      <c r="I21" s="17"/>
      <c r="J21" s="17"/>
      <c r="K21" s="34"/>
      <c r="L21" s="17"/>
      <c r="M21" s="34"/>
    </row>
    <row r="22" spans="1:13" ht="31.5" x14ac:dyDescent="0.2">
      <c r="A22" s="31">
        <v>15</v>
      </c>
      <c r="B22" s="31">
        <v>15</v>
      </c>
      <c r="C22" s="48" t="s">
        <v>19</v>
      </c>
      <c r="D22" s="32">
        <v>13980</v>
      </c>
      <c r="E22" s="29">
        <v>232</v>
      </c>
      <c r="F22" s="32">
        <v>635</v>
      </c>
      <c r="G22" s="33"/>
      <c r="H22" s="33">
        <v>850</v>
      </c>
      <c r="I22" s="36">
        <v>687</v>
      </c>
      <c r="J22" s="17"/>
      <c r="K22" s="34"/>
      <c r="L22" s="36"/>
      <c r="M22" s="34">
        <v>90</v>
      </c>
    </row>
    <row r="23" spans="1:13" x14ac:dyDescent="0.2">
      <c r="A23" s="31">
        <v>16</v>
      </c>
      <c r="B23" s="31">
        <v>16</v>
      </c>
      <c r="C23" s="48" t="s">
        <v>28</v>
      </c>
      <c r="D23" s="32">
        <v>5100</v>
      </c>
      <c r="E23" s="32"/>
      <c r="F23" s="32">
        <v>54</v>
      </c>
      <c r="G23" s="33"/>
      <c r="H23" s="33">
        <v>269</v>
      </c>
      <c r="I23" s="17">
        <v>1786</v>
      </c>
      <c r="J23" s="17"/>
      <c r="K23" s="34"/>
      <c r="L23" s="17"/>
      <c r="M23" s="34">
        <v>346</v>
      </c>
    </row>
    <row r="24" spans="1:13" x14ac:dyDescent="0.2">
      <c r="A24" s="31">
        <v>17</v>
      </c>
      <c r="B24" s="31">
        <v>17</v>
      </c>
      <c r="C24" s="48" t="s">
        <v>21</v>
      </c>
      <c r="D24" s="32">
        <v>2179</v>
      </c>
      <c r="E24" s="32"/>
      <c r="F24" s="32">
        <v>40</v>
      </c>
      <c r="G24" s="33">
        <v>2049</v>
      </c>
      <c r="H24" s="33"/>
      <c r="I24" s="37">
        <v>2212</v>
      </c>
      <c r="J24" s="17"/>
      <c r="K24" s="34">
        <v>2212</v>
      </c>
      <c r="L24" s="37"/>
      <c r="M24" s="34"/>
    </row>
    <row r="25" spans="1:13" x14ac:dyDescent="0.2">
      <c r="A25" s="31">
        <v>18</v>
      </c>
      <c r="B25" s="31">
        <v>18</v>
      </c>
      <c r="C25" s="48" t="s">
        <v>22</v>
      </c>
      <c r="D25" s="32">
        <v>1300</v>
      </c>
      <c r="E25" s="32"/>
      <c r="F25" s="32"/>
      <c r="G25" s="33"/>
      <c r="H25" s="33"/>
      <c r="I25" s="17">
        <v>300</v>
      </c>
      <c r="J25" s="17"/>
      <c r="K25" s="34"/>
      <c r="L25" s="17">
        <v>158</v>
      </c>
      <c r="M25" s="34"/>
    </row>
    <row r="26" spans="1:13" x14ac:dyDescent="0.2">
      <c r="A26" s="31">
        <v>19</v>
      </c>
      <c r="B26" s="31">
        <v>19</v>
      </c>
      <c r="C26" s="48" t="s">
        <v>24</v>
      </c>
      <c r="D26" s="32">
        <v>1200</v>
      </c>
      <c r="E26" s="32"/>
      <c r="F26" s="32"/>
      <c r="G26" s="33"/>
      <c r="H26" s="33"/>
      <c r="I26" s="17">
        <v>68</v>
      </c>
      <c r="J26" s="17"/>
      <c r="K26" s="34"/>
      <c r="L26" s="17"/>
      <c r="M26" s="34"/>
    </row>
    <row r="27" spans="1:13" ht="31.5" x14ac:dyDescent="0.2">
      <c r="A27" s="31">
        <v>20</v>
      </c>
      <c r="B27" s="31">
        <v>20</v>
      </c>
      <c r="C27" s="48" t="s">
        <v>26</v>
      </c>
      <c r="D27" s="32">
        <v>3672</v>
      </c>
      <c r="E27" s="32"/>
      <c r="F27" s="32">
        <v>23</v>
      </c>
      <c r="G27" s="33"/>
      <c r="H27" s="33"/>
      <c r="I27" s="17">
        <v>1323</v>
      </c>
      <c r="J27" s="17"/>
      <c r="K27" s="34"/>
      <c r="L27" s="17"/>
      <c r="M27" s="34"/>
    </row>
    <row r="28" spans="1:13" x14ac:dyDescent="0.2">
      <c r="A28" s="31">
        <v>21</v>
      </c>
      <c r="B28" s="31">
        <v>21</v>
      </c>
      <c r="C28" s="48" t="s">
        <v>25</v>
      </c>
      <c r="D28" s="32"/>
      <c r="E28" s="32"/>
      <c r="F28" s="32"/>
      <c r="G28" s="33"/>
      <c r="H28" s="33"/>
      <c r="I28" s="17"/>
      <c r="J28" s="17"/>
      <c r="K28" s="34"/>
      <c r="L28" s="17"/>
      <c r="M28" s="34"/>
    </row>
    <row r="29" spans="1:13" x14ac:dyDescent="0.2">
      <c r="A29" s="31">
        <v>22</v>
      </c>
      <c r="B29" s="31">
        <v>22</v>
      </c>
      <c r="C29" s="48" t="s">
        <v>33</v>
      </c>
      <c r="D29" s="32"/>
      <c r="E29" s="32"/>
      <c r="F29" s="32"/>
      <c r="G29" s="33"/>
      <c r="H29" s="33"/>
      <c r="I29" s="17"/>
      <c r="J29" s="17"/>
      <c r="K29" s="34"/>
      <c r="L29" s="17"/>
      <c r="M29" s="34"/>
    </row>
    <row r="30" spans="1:13" x14ac:dyDescent="0.2">
      <c r="A30" s="31">
        <v>23</v>
      </c>
      <c r="B30" s="31">
        <v>23</v>
      </c>
      <c r="C30" s="48" t="s">
        <v>37</v>
      </c>
      <c r="D30" s="32"/>
      <c r="E30" s="32"/>
      <c r="F30" s="32"/>
      <c r="G30" s="33"/>
      <c r="H30" s="33"/>
      <c r="I30" s="17"/>
      <c r="J30" s="17"/>
      <c r="K30" s="34"/>
      <c r="L30" s="17"/>
      <c r="M30" s="34"/>
    </row>
    <row r="31" spans="1:13" s="43" customFormat="1" x14ac:dyDescent="0.2">
      <c r="A31" s="38"/>
      <c r="B31" s="31"/>
      <c r="C31" s="49" t="s">
        <v>38</v>
      </c>
      <c r="D31" s="39">
        <v>0</v>
      </c>
      <c r="E31" s="39">
        <v>0</v>
      </c>
      <c r="F31" s="39"/>
      <c r="G31" s="40"/>
      <c r="H31" s="40"/>
      <c r="I31" s="41"/>
      <c r="J31" s="41"/>
      <c r="K31" s="42"/>
      <c r="L31" s="41">
        <f t="shared" ref="L31" si="0">SUM(L32:L46)</f>
        <v>0</v>
      </c>
      <c r="M31" s="42"/>
    </row>
    <row r="32" spans="1:13" ht="47.25" x14ac:dyDescent="0.2">
      <c r="A32" s="31">
        <v>24</v>
      </c>
      <c r="B32" s="31">
        <v>24</v>
      </c>
      <c r="C32" s="48" t="s">
        <v>23</v>
      </c>
      <c r="D32" s="32"/>
      <c r="E32" s="32"/>
      <c r="F32" s="32"/>
      <c r="G32" s="33"/>
      <c r="H32" s="33"/>
      <c r="I32" s="17"/>
      <c r="J32" s="17"/>
      <c r="K32" s="34"/>
      <c r="L32" s="17"/>
      <c r="M32" s="34"/>
    </row>
    <row r="33" spans="1:13" ht="33" customHeight="1" x14ac:dyDescent="0.2">
      <c r="A33" s="31">
        <v>25</v>
      </c>
      <c r="B33" s="31">
        <v>25</v>
      </c>
      <c r="C33" s="48" t="s">
        <v>27</v>
      </c>
      <c r="D33" s="32"/>
      <c r="E33" s="32"/>
      <c r="F33" s="32"/>
      <c r="G33" s="33"/>
      <c r="H33" s="33"/>
      <c r="I33" s="37">
        <v>120</v>
      </c>
      <c r="J33" s="17"/>
      <c r="K33" s="34"/>
      <c r="L33" s="17"/>
      <c r="M33" s="34"/>
    </row>
    <row r="34" spans="1:13" x14ac:dyDescent="0.2">
      <c r="A34" s="31">
        <v>26</v>
      </c>
      <c r="B34" s="31">
        <v>26</v>
      </c>
      <c r="C34" s="48" t="s">
        <v>40</v>
      </c>
      <c r="D34" s="32"/>
      <c r="E34" s="32"/>
      <c r="F34" s="32"/>
      <c r="G34" s="33"/>
      <c r="H34" s="33"/>
      <c r="I34" s="17"/>
      <c r="J34" s="17"/>
      <c r="K34" s="34"/>
      <c r="L34" s="17"/>
      <c r="M34" s="34"/>
    </row>
    <row r="35" spans="1:13" x14ac:dyDescent="0.2">
      <c r="A35" s="31">
        <v>27</v>
      </c>
      <c r="B35" s="31">
        <v>27</v>
      </c>
      <c r="C35" s="48" t="s">
        <v>29</v>
      </c>
      <c r="D35" s="32"/>
      <c r="E35" s="32"/>
      <c r="F35" s="32"/>
      <c r="G35" s="33"/>
      <c r="H35" s="33"/>
      <c r="I35" s="17">
        <v>80</v>
      </c>
      <c r="J35" s="17">
        <v>80</v>
      </c>
      <c r="K35" s="34"/>
      <c r="L35" s="17"/>
      <c r="M35" s="34"/>
    </row>
    <row r="36" spans="1:13" x14ac:dyDescent="0.2">
      <c r="A36" s="31">
        <v>28</v>
      </c>
      <c r="B36" s="31">
        <v>28</v>
      </c>
      <c r="C36" s="48" t="s">
        <v>30</v>
      </c>
      <c r="D36" s="32"/>
      <c r="E36" s="32"/>
      <c r="F36" s="32"/>
      <c r="G36" s="33"/>
      <c r="H36" s="33"/>
      <c r="I36" s="17">
        <v>45</v>
      </c>
      <c r="J36" s="17">
        <v>45</v>
      </c>
      <c r="K36" s="34"/>
      <c r="L36" s="17"/>
      <c r="M36" s="34"/>
    </row>
    <row r="37" spans="1:13" ht="46.5" customHeight="1" x14ac:dyDescent="0.2">
      <c r="A37" s="31">
        <v>29</v>
      </c>
      <c r="B37" s="31">
        <v>29</v>
      </c>
      <c r="C37" s="48" t="s">
        <v>31</v>
      </c>
      <c r="D37" s="32"/>
      <c r="E37" s="32"/>
      <c r="F37" s="32"/>
      <c r="G37" s="33"/>
      <c r="H37" s="33"/>
      <c r="I37" s="17">
        <v>150</v>
      </c>
      <c r="J37" s="17"/>
      <c r="K37" s="34"/>
      <c r="L37" s="17"/>
      <c r="M37" s="34"/>
    </row>
    <row r="38" spans="1:13" ht="32.25" customHeight="1" x14ac:dyDescent="0.2">
      <c r="A38" s="31">
        <v>30</v>
      </c>
      <c r="B38" s="31">
        <v>30</v>
      </c>
      <c r="C38" s="48" t="s">
        <v>32</v>
      </c>
      <c r="D38" s="32"/>
      <c r="E38" s="32"/>
      <c r="F38" s="32"/>
      <c r="G38" s="33"/>
      <c r="H38" s="33"/>
      <c r="I38" s="17"/>
      <c r="J38" s="17"/>
      <c r="K38" s="34"/>
      <c r="L38" s="17"/>
      <c r="M38" s="34"/>
    </row>
    <row r="39" spans="1:13" ht="31.5" x14ac:dyDescent="0.2">
      <c r="A39" s="31">
        <v>31</v>
      </c>
      <c r="B39" s="31">
        <v>31</v>
      </c>
      <c r="C39" s="48" t="s">
        <v>34</v>
      </c>
      <c r="D39" s="32"/>
      <c r="E39" s="32"/>
      <c r="F39" s="32"/>
      <c r="G39" s="33"/>
      <c r="H39" s="33"/>
      <c r="I39" s="17"/>
      <c r="J39" s="17"/>
      <c r="K39" s="34"/>
      <c r="L39" s="17"/>
      <c r="M39" s="34"/>
    </row>
    <row r="40" spans="1:13" x14ac:dyDescent="0.2">
      <c r="A40" s="31">
        <v>32</v>
      </c>
      <c r="B40" s="31">
        <v>32</v>
      </c>
      <c r="C40" s="48" t="s">
        <v>35</v>
      </c>
      <c r="D40" s="32"/>
      <c r="E40" s="32"/>
      <c r="F40" s="32"/>
      <c r="G40" s="33"/>
      <c r="H40" s="33"/>
      <c r="I40" s="17">
        <v>156</v>
      </c>
      <c r="J40" s="17"/>
      <c r="K40" s="34"/>
      <c r="L40" s="17"/>
      <c r="M40" s="34"/>
    </row>
    <row r="41" spans="1:13" x14ac:dyDescent="0.2">
      <c r="A41" s="31">
        <v>33</v>
      </c>
      <c r="B41" s="31">
        <v>33</v>
      </c>
      <c r="C41" s="48" t="s">
        <v>41</v>
      </c>
      <c r="D41" s="32"/>
      <c r="E41" s="32"/>
      <c r="F41" s="32"/>
      <c r="G41" s="33"/>
      <c r="H41" s="33"/>
      <c r="I41" s="17"/>
      <c r="J41" s="17"/>
      <c r="K41" s="34"/>
      <c r="L41" s="17"/>
      <c r="M41" s="34"/>
    </row>
    <row r="42" spans="1:13" x14ac:dyDescent="0.2">
      <c r="A42" s="31">
        <v>34</v>
      </c>
      <c r="B42" s="31">
        <v>34</v>
      </c>
      <c r="C42" s="48" t="s">
        <v>42</v>
      </c>
      <c r="D42" s="32"/>
      <c r="E42" s="32"/>
      <c r="F42" s="32"/>
      <c r="G42" s="33"/>
      <c r="H42" s="33"/>
      <c r="I42" s="17"/>
      <c r="J42" s="17"/>
      <c r="K42" s="34"/>
      <c r="L42" s="17"/>
      <c r="M42" s="34"/>
    </row>
    <row r="43" spans="1:13" x14ac:dyDescent="0.2">
      <c r="A43" s="31">
        <v>35</v>
      </c>
      <c r="B43" s="31">
        <v>35</v>
      </c>
      <c r="C43" s="48" t="s">
        <v>43</v>
      </c>
      <c r="D43" s="32"/>
      <c r="E43" s="32"/>
      <c r="F43" s="32"/>
      <c r="G43" s="33"/>
      <c r="H43" s="33"/>
      <c r="I43" s="17"/>
      <c r="J43" s="17"/>
      <c r="K43" s="34"/>
      <c r="L43" s="17"/>
      <c r="M43" s="34"/>
    </row>
    <row r="44" spans="1:13" x14ac:dyDescent="0.2">
      <c r="A44" s="31">
        <v>36</v>
      </c>
      <c r="B44" s="31">
        <v>36</v>
      </c>
      <c r="C44" s="48" t="s">
        <v>44</v>
      </c>
      <c r="D44" s="32"/>
      <c r="E44" s="32"/>
      <c r="F44" s="32"/>
      <c r="G44" s="33"/>
      <c r="H44" s="33"/>
      <c r="I44" s="17"/>
      <c r="J44" s="17"/>
      <c r="K44" s="34"/>
      <c r="L44" s="17"/>
      <c r="M44" s="34"/>
    </row>
    <row r="45" spans="1:13" x14ac:dyDescent="0.2">
      <c r="A45" s="31">
        <v>37</v>
      </c>
      <c r="B45" s="31">
        <v>37</v>
      </c>
      <c r="C45" s="48" t="s">
        <v>45</v>
      </c>
      <c r="D45" s="32"/>
      <c r="E45" s="32"/>
      <c r="F45" s="32"/>
      <c r="G45" s="33"/>
      <c r="H45" s="33"/>
      <c r="I45" s="17"/>
      <c r="J45" s="17"/>
      <c r="K45" s="34"/>
      <c r="L45" s="17"/>
      <c r="M45" s="34"/>
    </row>
    <row r="46" spans="1:13" x14ac:dyDescent="0.2">
      <c r="A46" s="31">
        <v>38</v>
      </c>
      <c r="B46" s="31">
        <v>38</v>
      </c>
      <c r="C46" s="48" t="s">
        <v>46</v>
      </c>
      <c r="D46" s="32"/>
      <c r="E46" s="32"/>
      <c r="F46" s="32"/>
      <c r="G46" s="33"/>
      <c r="H46" s="33"/>
      <c r="I46" s="17"/>
      <c r="J46" s="17"/>
      <c r="K46" s="34"/>
      <c r="L46" s="17"/>
      <c r="M46" s="34"/>
    </row>
    <row r="47" spans="1:13" s="43" customFormat="1" x14ac:dyDescent="0.2">
      <c r="A47" s="38"/>
      <c r="B47" s="38"/>
      <c r="C47" s="49" t="s">
        <v>36</v>
      </c>
      <c r="D47" s="41">
        <f t="shared" ref="D47:H47" si="1">SUM(D8:D46)</f>
        <v>35280</v>
      </c>
      <c r="E47" s="41">
        <f t="shared" si="1"/>
        <v>232</v>
      </c>
      <c r="F47" s="41">
        <f t="shared" si="1"/>
        <v>762</v>
      </c>
      <c r="G47" s="41">
        <f t="shared" si="1"/>
        <v>2049</v>
      </c>
      <c r="H47" s="41">
        <f t="shared" si="1"/>
        <v>1119</v>
      </c>
      <c r="I47" s="41">
        <f>SUM(I8:I46)</f>
        <v>13269</v>
      </c>
      <c r="J47" s="41">
        <f t="shared" ref="J47:M47" si="2">SUM(J8:J46)</f>
        <v>125</v>
      </c>
      <c r="K47" s="41">
        <f t="shared" si="2"/>
        <v>2212</v>
      </c>
      <c r="L47" s="41">
        <f t="shared" si="2"/>
        <v>158</v>
      </c>
      <c r="M47" s="41">
        <f t="shared" si="2"/>
        <v>516</v>
      </c>
    </row>
    <row r="48" spans="1:13" s="43" customFormat="1" ht="15.75" customHeight="1" x14ac:dyDescent="0.2">
      <c r="C48" s="50"/>
      <c r="G48" s="44"/>
      <c r="H48" s="44"/>
      <c r="I48" s="44"/>
      <c r="J48" s="44"/>
      <c r="K48" s="44"/>
      <c r="L48" s="44"/>
    </row>
    <row r="49" spans="3:12" s="43" customFormat="1" ht="15.75" customHeight="1" x14ac:dyDescent="0.2">
      <c r="C49" s="50"/>
      <c r="G49" s="44"/>
      <c r="H49" s="44"/>
      <c r="I49" s="44"/>
      <c r="J49" s="44"/>
      <c r="K49" s="44"/>
      <c r="L49" s="44"/>
    </row>
    <row r="50" spans="3:12" s="43" customFormat="1" ht="15.75" customHeight="1" x14ac:dyDescent="0.2">
      <c r="C50" s="50"/>
      <c r="G50" s="44"/>
      <c r="H50" s="44"/>
      <c r="I50" s="44"/>
      <c r="J50" s="44"/>
      <c r="K50" s="44"/>
      <c r="L50" s="44"/>
    </row>
    <row r="51" spans="3:12" ht="15.75" customHeight="1" x14ac:dyDescent="0.2"/>
    <row r="52" spans="3:12" ht="15.75" customHeight="1" x14ac:dyDescent="0.2"/>
    <row r="53" spans="3:12" ht="15.75" customHeight="1" x14ac:dyDescent="0.2"/>
    <row r="54" spans="3:12" ht="15.75" customHeight="1" x14ac:dyDescent="0.2"/>
    <row r="55" spans="3:12" ht="15.75" customHeight="1" x14ac:dyDescent="0.2"/>
    <row r="56" spans="3:12" ht="15.75" customHeight="1" x14ac:dyDescent="0.2">
      <c r="K56" s="46"/>
      <c r="L56" s="46"/>
    </row>
    <row r="57" spans="3:12" ht="15.75" customHeight="1" x14ac:dyDescent="0.2"/>
    <row r="58" spans="3:12" ht="15.75" customHeight="1" x14ac:dyDescent="0.2"/>
  </sheetData>
  <mergeCells count="11">
    <mergeCell ref="S10:V10"/>
    <mergeCell ref="M6:M7"/>
    <mergeCell ref="I6:L6"/>
    <mergeCell ref="I4:M5"/>
    <mergeCell ref="A4:A7"/>
    <mergeCell ref="C4:C7"/>
    <mergeCell ref="I1:R1"/>
    <mergeCell ref="C2:M2"/>
    <mergeCell ref="D6:G6"/>
    <mergeCell ref="H6:H7"/>
    <mergeCell ref="D4:H5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F355"/>
  <sheetViews>
    <sheetView topLeftCell="B1" zoomScale="80" zoomScaleNormal="80" zoomScaleSheetLayoutView="85" workbookViewId="0">
      <selection activeCell="R6" sqref="R6"/>
    </sheetView>
  </sheetViews>
  <sheetFormatPr defaultColWidth="12.5703125" defaultRowHeight="12.75" x14ac:dyDescent="0.2"/>
  <cols>
    <col min="1" max="1" width="4.140625" style="2" hidden="1" customWidth="1"/>
    <col min="2" max="2" width="44.7109375" style="2" customWidth="1"/>
    <col min="3" max="3" width="19.140625" style="2" customWidth="1"/>
    <col min="4" max="12" width="11.7109375" style="19" customWidth="1"/>
    <col min="13" max="13" width="13.85546875" style="19" customWidth="1"/>
    <col min="14" max="25" width="11.7109375" style="19" customWidth="1"/>
    <col min="26" max="26" width="17" style="19" customWidth="1"/>
    <col min="27" max="69" width="11.7109375" style="19" customWidth="1"/>
    <col min="70" max="84" width="12.5703125" style="19"/>
    <col min="85" max="16384" width="12.5703125" style="2"/>
  </cols>
  <sheetData>
    <row r="1" spans="1:84" x14ac:dyDescent="0.2">
      <c r="A1" s="2" t="s">
        <v>73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84" ht="60" customHeight="1" x14ac:dyDescent="0.25">
      <c r="A2" s="4"/>
      <c r="B2" s="15"/>
      <c r="C2" s="15"/>
      <c r="D2" s="15"/>
      <c r="E2" s="15"/>
      <c r="F2" s="15"/>
      <c r="G2" s="15"/>
      <c r="H2" s="15"/>
      <c r="I2" s="121" t="s">
        <v>96</v>
      </c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</row>
    <row r="3" spans="1:84" ht="43.5" customHeight="1" x14ac:dyDescent="0.2">
      <c r="A3" s="54"/>
      <c r="B3" s="112" t="s">
        <v>81</v>
      </c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3"/>
      <c r="BN3" s="23"/>
      <c r="BO3" s="23"/>
      <c r="BP3" s="23"/>
      <c r="BQ3" s="23"/>
      <c r="BR3" s="23"/>
    </row>
    <row r="4" spans="1:84" ht="18" customHeight="1" x14ac:dyDescent="0.2">
      <c r="A4" s="115" t="s">
        <v>0</v>
      </c>
      <c r="B4" s="118" t="s">
        <v>1</v>
      </c>
      <c r="C4" s="72"/>
      <c r="D4" s="128"/>
      <c r="E4" s="129"/>
      <c r="F4" s="129"/>
      <c r="G4" s="129"/>
      <c r="H4" s="129"/>
      <c r="I4" s="129"/>
      <c r="J4" s="129"/>
      <c r="K4" s="129"/>
      <c r="L4" s="129"/>
      <c r="M4" s="129"/>
      <c r="N4" s="129"/>
      <c r="O4" s="129"/>
      <c r="P4" s="129"/>
      <c r="Q4" s="129"/>
      <c r="R4" s="129"/>
      <c r="S4" s="129"/>
      <c r="T4" s="129"/>
      <c r="U4" s="129"/>
      <c r="V4" s="129"/>
      <c r="W4" s="16"/>
      <c r="X4" s="16"/>
      <c r="Y4" s="16"/>
      <c r="Z4" s="16"/>
    </row>
    <row r="5" spans="1:84" ht="60.75" customHeight="1" x14ac:dyDescent="0.25">
      <c r="A5" s="116"/>
      <c r="B5" s="119"/>
      <c r="C5" s="14"/>
      <c r="D5" s="109" t="s">
        <v>59</v>
      </c>
      <c r="E5" s="109"/>
      <c r="F5" s="109"/>
      <c r="G5" s="109" t="s">
        <v>55</v>
      </c>
      <c r="H5" s="110"/>
      <c r="I5" s="110"/>
      <c r="J5" s="110"/>
      <c r="K5" s="110"/>
      <c r="L5" s="110"/>
      <c r="M5" s="20"/>
      <c r="N5" s="20"/>
      <c r="O5" s="20"/>
      <c r="P5" s="111" t="s">
        <v>76</v>
      </c>
      <c r="Q5" s="136" t="s">
        <v>74</v>
      </c>
      <c r="R5" s="66"/>
      <c r="S5" s="133" t="s">
        <v>47</v>
      </c>
      <c r="T5" s="130" t="s">
        <v>39</v>
      </c>
      <c r="U5" s="70"/>
      <c r="V5" s="2"/>
      <c r="W5" s="127" t="s">
        <v>5</v>
      </c>
      <c r="X5" s="127"/>
      <c r="Y5" s="127"/>
      <c r="Z5" s="127"/>
    </row>
    <row r="6" spans="1:84" ht="60.75" customHeight="1" x14ac:dyDescent="0.25">
      <c r="A6" s="116"/>
      <c r="B6" s="119"/>
      <c r="C6" s="113" t="s">
        <v>75</v>
      </c>
      <c r="D6" s="107" t="s">
        <v>63</v>
      </c>
      <c r="E6" s="107" t="s">
        <v>65</v>
      </c>
      <c r="F6" s="107" t="s">
        <v>64</v>
      </c>
      <c r="G6" s="107" t="s">
        <v>56</v>
      </c>
      <c r="H6" s="107" t="s">
        <v>48</v>
      </c>
      <c r="I6" s="107" t="s">
        <v>66</v>
      </c>
      <c r="J6" s="139" t="s">
        <v>77</v>
      </c>
      <c r="K6" s="140"/>
      <c r="L6" s="107" t="s">
        <v>62</v>
      </c>
      <c r="M6" s="20"/>
      <c r="N6" s="20"/>
      <c r="O6" s="20"/>
      <c r="P6" s="111"/>
      <c r="Q6" s="137"/>
      <c r="R6" s="67"/>
      <c r="S6" s="134"/>
      <c r="T6" s="131"/>
      <c r="U6" s="122" t="s">
        <v>52</v>
      </c>
      <c r="V6" s="123"/>
      <c r="W6" s="122" t="s">
        <v>56</v>
      </c>
      <c r="X6" s="124" t="s">
        <v>78</v>
      </c>
      <c r="Y6" s="125"/>
      <c r="Z6" s="126"/>
    </row>
    <row r="7" spans="1:84" ht="98.25" customHeight="1" x14ac:dyDescent="0.25">
      <c r="A7" s="117"/>
      <c r="B7" s="119"/>
      <c r="C7" s="114"/>
      <c r="D7" s="108"/>
      <c r="E7" s="108"/>
      <c r="F7" s="108"/>
      <c r="G7" s="108"/>
      <c r="H7" s="108"/>
      <c r="I7" s="108"/>
      <c r="J7" s="20" t="s">
        <v>60</v>
      </c>
      <c r="K7" s="20" t="s">
        <v>61</v>
      </c>
      <c r="L7" s="108"/>
      <c r="M7" s="20" t="s">
        <v>79</v>
      </c>
      <c r="N7" s="20" t="s">
        <v>57</v>
      </c>
      <c r="O7" s="20" t="s">
        <v>58</v>
      </c>
      <c r="P7" s="111"/>
      <c r="Q7" s="138"/>
      <c r="R7" s="68" t="s">
        <v>4</v>
      </c>
      <c r="S7" s="135"/>
      <c r="T7" s="132"/>
      <c r="U7" s="9" t="s">
        <v>53</v>
      </c>
      <c r="V7" s="71" t="s">
        <v>54</v>
      </c>
      <c r="W7" s="122"/>
      <c r="X7" s="8" t="s">
        <v>51</v>
      </c>
      <c r="Y7" s="8" t="s">
        <v>49</v>
      </c>
      <c r="Z7" s="8" t="s">
        <v>50</v>
      </c>
    </row>
    <row r="8" spans="1:84" ht="15.75" x14ac:dyDescent="0.25">
      <c r="A8" s="1">
        <v>1</v>
      </c>
      <c r="B8" s="58" t="s">
        <v>6</v>
      </c>
      <c r="C8" s="61">
        <v>3206.79</v>
      </c>
      <c r="D8" s="59">
        <v>2800</v>
      </c>
      <c r="E8" s="59">
        <v>900</v>
      </c>
      <c r="F8" s="59">
        <v>1900</v>
      </c>
      <c r="G8" s="59">
        <f>H8+L8</f>
        <v>5869</v>
      </c>
      <c r="H8" s="59">
        <v>5262</v>
      </c>
      <c r="I8" s="59">
        <v>5256</v>
      </c>
      <c r="J8" s="59">
        <v>0</v>
      </c>
      <c r="K8" s="59">
        <v>6</v>
      </c>
      <c r="L8" s="59">
        <v>607</v>
      </c>
      <c r="M8" s="59">
        <v>1611</v>
      </c>
      <c r="N8" s="59">
        <v>786</v>
      </c>
      <c r="O8" s="59">
        <v>825</v>
      </c>
      <c r="P8" s="60">
        <v>16300</v>
      </c>
      <c r="Q8" s="10">
        <v>5500</v>
      </c>
      <c r="R8" s="10">
        <v>12500</v>
      </c>
      <c r="S8" s="61"/>
      <c r="T8" s="10"/>
      <c r="U8" s="10">
        <v>2366</v>
      </c>
      <c r="V8" s="61"/>
      <c r="W8" s="69">
        <v>1768</v>
      </c>
      <c r="X8" s="11"/>
      <c r="Y8" s="11">
        <v>515</v>
      </c>
      <c r="Z8" s="11">
        <v>1198</v>
      </c>
    </row>
    <row r="9" spans="1:84" ht="15.75" x14ac:dyDescent="0.25">
      <c r="A9" s="1">
        <v>2</v>
      </c>
      <c r="B9" s="5" t="s">
        <v>7</v>
      </c>
      <c r="C9" s="61">
        <v>2071</v>
      </c>
      <c r="D9" s="21">
        <v>1900</v>
      </c>
      <c r="E9" s="21">
        <v>800</v>
      </c>
      <c r="F9" s="21">
        <v>1100</v>
      </c>
      <c r="G9" s="21">
        <f t="shared" ref="G9:G23" si="0">H9+L9</f>
        <v>3720</v>
      </c>
      <c r="H9" s="21">
        <v>3309</v>
      </c>
      <c r="I9" s="21">
        <v>3295</v>
      </c>
      <c r="J9" s="21">
        <v>0</v>
      </c>
      <c r="K9" s="21">
        <v>14</v>
      </c>
      <c r="L9" s="21">
        <v>411</v>
      </c>
      <c r="M9" s="21">
        <v>1091</v>
      </c>
      <c r="N9" s="21">
        <v>532</v>
      </c>
      <c r="O9" s="21">
        <v>559</v>
      </c>
      <c r="P9" s="55">
        <v>11100</v>
      </c>
      <c r="Q9" s="10">
        <v>5000</v>
      </c>
      <c r="R9" s="10">
        <v>8500</v>
      </c>
      <c r="S9" s="61"/>
      <c r="T9" s="10"/>
      <c r="U9" s="10">
        <v>1703</v>
      </c>
      <c r="V9" s="10"/>
      <c r="W9" s="11">
        <v>1900</v>
      </c>
      <c r="X9" s="11"/>
      <c r="Y9" s="10">
        <v>584</v>
      </c>
      <c r="Z9" s="10">
        <v>1214</v>
      </c>
    </row>
    <row r="10" spans="1:84" ht="15.75" x14ac:dyDescent="0.25">
      <c r="A10" s="1">
        <v>3</v>
      </c>
      <c r="B10" s="5" t="s">
        <v>8</v>
      </c>
      <c r="C10" s="61">
        <v>2311.1999999999998</v>
      </c>
      <c r="D10" s="21">
        <v>2000</v>
      </c>
      <c r="E10" s="21">
        <v>800</v>
      </c>
      <c r="F10" s="21">
        <v>1200</v>
      </c>
      <c r="G10" s="21">
        <f t="shared" si="0"/>
        <v>3913</v>
      </c>
      <c r="H10" s="21">
        <v>3465</v>
      </c>
      <c r="I10" s="21">
        <v>3457</v>
      </c>
      <c r="J10" s="21">
        <v>0</v>
      </c>
      <c r="K10" s="21">
        <v>8</v>
      </c>
      <c r="L10" s="21">
        <v>448</v>
      </c>
      <c r="M10" s="21">
        <v>1187</v>
      </c>
      <c r="N10" s="21">
        <v>579</v>
      </c>
      <c r="O10" s="21">
        <v>608</v>
      </c>
      <c r="P10" s="55">
        <v>12000</v>
      </c>
      <c r="Q10" s="10">
        <v>4300</v>
      </c>
      <c r="R10" s="10">
        <v>9000</v>
      </c>
      <c r="S10" s="61"/>
      <c r="T10" s="10"/>
      <c r="U10" s="10">
        <v>1854</v>
      </c>
      <c r="V10" s="10"/>
      <c r="W10" s="10">
        <v>2420</v>
      </c>
      <c r="X10" s="11"/>
      <c r="Y10" s="10">
        <v>827</v>
      </c>
      <c r="Z10" s="10">
        <v>1524</v>
      </c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</row>
    <row r="11" spans="1:84" ht="15.75" x14ac:dyDescent="0.25">
      <c r="A11" s="1">
        <v>4</v>
      </c>
      <c r="B11" s="5" t="s">
        <v>9</v>
      </c>
      <c r="C11" s="61">
        <v>3351.24</v>
      </c>
      <c r="D11" s="21">
        <v>2100</v>
      </c>
      <c r="E11" s="21">
        <v>1100</v>
      </c>
      <c r="F11" s="27">
        <v>1000</v>
      </c>
      <c r="G11" s="21">
        <f t="shared" si="0"/>
        <v>8064</v>
      </c>
      <c r="H11" s="21">
        <v>7409</v>
      </c>
      <c r="I11" s="21">
        <v>7391</v>
      </c>
      <c r="J11" s="21">
        <v>0</v>
      </c>
      <c r="K11" s="21">
        <v>18</v>
      </c>
      <c r="L11" s="21">
        <v>655</v>
      </c>
      <c r="M11" s="21">
        <v>2239</v>
      </c>
      <c r="N11" s="21">
        <v>848</v>
      </c>
      <c r="O11" s="21">
        <v>891</v>
      </c>
      <c r="P11" s="55">
        <v>17600</v>
      </c>
      <c r="Q11" s="10">
        <v>5934</v>
      </c>
      <c r="R11" s="10">
        <v>14000</v>
      </c>
      <c r="S11" s="61"/>
      <c r="T11" s="10"/>
      <c r="U11" s="10">
        <v>2564</v>
      </c>
      <c r="V11" s="10"/>
      <c r="W11" s="10">
        <v>2388</v>
      </c>
      <c r="X11" s="11"/>
      <c r="Y11" s="10">
        <v>772</v>
      </c>
      <c r="Z11" s="10">
        <v>1616</v>
      </c>
    </row>
    <row r="12" spans="1:84" ht="15.75" x14ac:dyDescent="0.25">
      <c r="A12" s="1">
        <v>5</v>
      </c>
      <c r="B12" s="5" t="s">
        <v>10</v>
      </c>
      <c r="C12" s="61">
        <v>2003.04</v>
      </c>
      <c r="D12" s="10">
        <v>1800</v>
      </c>
      <c r="E12" s="10">
        <v>700</v>
      </c>
      <c r="F12" s="10">
        <v>1100</v>
      </c>
      <c r="G12" s="10">
        <f t="shared" si="0"/>
        <v>4002</v>
      </c>
      <c r="H12" s="10">
        <v>3598</v>
      </c>
      <c r="I12" s="10">
        <v>3592</v>
      </c>
      <c r="J12" s="10">
        <v>0</v>
      </c>
      <c r="K12" s="10">
        <v>6</v>
      </c>
      <c r="L12" s="10">
        <v>404</v>
      </c>
      <c r="M12" s="10">
        <v>1071</v>
      </c>
      <c r="N12" s="10">
        <v>522</v>
      </c>
      <c r="O12" s="10">
        <v>549</v>
      </c>
      <c r="P12" s="61">
        <v>10900</v>
      </c>
      <c r="Q12" s="10">
        <v>3870</v>
      </c>
      <c r="R12" s="10">
        <v>8500</v>
      </c>
      <c r="S12" s="61"/>
      <c r="T12" s="10"/>
      <c r="U12" s="10">
        <v>1402</v>
      </c>
      <c r="V12" s="10">
        <v>9</v>
      </c>
      <c r="W12" s="10">
        <v>1500</v>
      </c>
      <c r="X12" s="11"/>
      <c r="Y12" s="10">
        <v>476</v>
      </c>
      <c r="Z12" s="10">
        <v>996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</row>
    <row r="13" spans="1:84" ht="15.75" x14ac:dyDescent="0.25">
      <c r="A13" s="1">
        <v>6</v>
      </c>
      <c r="B13" s="5" t="s">
        <v>11</v>
      </c>
      <c r="C13" s="61">
        <v>1752.66</v>
      </c>
      <c r="D13" s="10">
        <v>1800</v>
      </c>
      <c r="E13" s="10">
        <v>800</v>
      </c>
      <c r="F13" s="12">
        <v>1000</v>
      </c>
      <c r="G13" s="10">
        <f t="shared" si="0"/>
        <v>3310</v>
      </c>
      <c r="H13" s="10">
        <v>2978</v>
      </c>
      <c r="I13" s="10">
        <v>2971</v>
      </c>
      <c r="J13" s="10">
        <v>0</v>
      </c>
      <c r="K13" s="10">
        <v>7</v>
      </c>
      <c r="L13" s="10">
        <v>332</v>
      </c>
      <c r="M13" s="10">
        <v>880</v>
      </c>
      <c r="N13" s="10">
        <v>429</v>
      </c>
      <c r="O13" s="10">
        <v>451</v>
      </c>
      <c r="P13" s="61">
        <v>10200</v>
      </c>
      <c r="Q13" s="10">
        <v>3200</v>
      </c>
      <c r="R13" s="10">
        <v>7500</v>
      </c>
      <c r="S13" s="61"/>
      <c r="T13" s="10"/>
      <c r="U13" s="10">
        <v>1374</v>
      </c>
      <c r="V13" s="10"/>
      <c r="W13" s="10">
        <v>1412</v>
      </c>
      <c r="X13" s="11"/>
      <c r="Y13" s="10">
        <v>391</v>
      </c>
      <c r="Z13" s="10">
        <v>818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</row>
    <row r="14" spans="1:84" ht="15.75" x14ac:dyDescent="0.25">
      <c r="A14" s="1">
        <v>7</v>
      </c>
      <c r="B14" s="5" t="s">
        <v>12</v>
      </c>
      <c r="C14" s="61">
        <v>1954.89</v>
      </c>
      <c r="D14" s="10">
        <v>1900</v>
      </c>
      <c r="E14" s="10">
        <v>900</v>
      </c>
      <c r="F14" s="10">
        <v>1000</v>
      </c>
      <c r="G14" s="10">
        <f t="shared" si="0"/>
        <v>4294</v>
      </c>
      <c r="H14" s="10">
        <v>3878</v>
      </c>
      <c r="I14" s="10">
        <v>3866</v>
      </c>
      <c r="J14" s="10">
        <v>0</v>
      </c>
      <c r="K14" s="10">
        <v>12</v>
      </c>
      <c r="L14" s="10">
        <v>416</v>
      </c>
      <c r="M14" s="10">
        <v>1103</v>
      </c>
      <c r="N14" s="10">
        <v>538</v>
      </c>
      <c r="O14" s="10">
        <v>565</v>
      </c>
      <c r="P14" s="61">
        <v>11200</v>
      </c>
      <c r="Q14" s="10">
        <v>4000</v>
      </c>
      <c r="R14" s="10">
        <v>9000</v>
      </c>
      <c r="S14" s="61"/>
      <c r="T14" s="10"/>
      <c r="U14" s="10">
        <v>1722</v>
      </c>
      <c r="V14" s="10"/>
      <c r="W14" s="10">
        <v>1700</v>
      </c>
      <c r="X14" s="11"/>
      <c r="Y14" s="10">
        <v>490</v>
      </c>
      <c r="Z14" s="10">
        <v>1025</v>
      </c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</row>
    <row r="15" spans="1:84" ht="15.75" x14ac:dyDescent="0.25">
      <c r="A15" s="1">
        <v>8</v>
      </c>
      <c r="B15" s="5" t="s">
        <v>13</v>
      </c>
      <c r="C15" s="61">
        <v>2176.38</v>
      </c>
      <c r="D15" s="10">
        <v>2000</v>
      </c>
      <c r="E15" s="10">
        <v>800</v>
      </c>
      <c r="F15" s="10">
        <v>1200</v>
      </c>
      <c r="G15" s="10">
        <f t="shared" si="0"/>
        <v>4958</v>
      </c>
      <c r="H15" s="10">
        <v>4514</v>
      </c>
      <c r="I15" s="10">
        <v>4503</v>
      </c>
      <c r="J15" s="10">
        <v>0</v>
      </c>
      <c r="K15" s="10">
        <v>11</v>
      </c>
      <c r="L15" s="10">
        <v>444</v>
      </c>
      <c r="M15" s="10">
        <v>1178</v>
      </c>
      <c r="N15" s="10">
        <v>574</v>
      </c>
      <c r="O15" s="10">
        <v>604</v>
      </c>
      <c r="P15" s="61">
        <v>11900</v>
      </c>
      <c r="Q15" s="10">
        <v>550</v>
      </c>
      <c r="R15" s="10">
        <v>9000</v>
      </c>
      <c r="S15" s="61"/>
      <c r="T15" s="10"/>
      <c r="U15" s="10">
        <v>1839</v>
      </c>
      <c r="V15" s="10"/>
      <c r="W15" s="10">
        <v>1430</v>
      </c>
      <c r="X15" s="11"/>
      <c r="Y15" s="10">
        <v>423</v>
      </c>
      <c r="Z15" s="10">
        <v>925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</row>
    <row r="16" spans="1:84" ht="31.5" x14ac:dyDescent="0.25">
      <c r="A16" s="1">
        <v>9</v>
      </c>
      <c r="B16" s="5" t="s">
        <v>14</v>
      </c>
      <c r="C16" s="61">
        <v>1926</v>
      </c>
      <c r="D16" s="10">
        <v>2100</v>
      </c>
      <c r="E16" s="10">
        <v>1000</v>
      </c>
      <c r="F16" s="10">
        <v>1100</v>
      </c>
      <c r="G16" s="10">
        <f t="shared" si="0"/>
        <v>5124</v>
      </c>
      <c r="H16" s="10">
        <v>4675</v>
      </c>
      <c r="I16" s="10">
        <v>4662</v>
      </c>
      <c r="J16" s="10">
        <v>0</v>
      </c>
      <c r="K16" s="10">
        <v>13</v>
      </c>
      <c r="L16" s="10">
        <v>449</v>
      </c>
      <c r="M16" s="10">
        <v>1190</v>
      </c>
      <c r="N16" s="10">
        <v>580</v>
      </c>
      <c r="O16" s="10">
        <v>610</v>
      </c>
      <c r="P16" s="61">
        <v>12000</v>
      </c>
      <c r="Q16" s="10">
        <v>4300</v>
      </c>
      <c r="R16" s="10">
        <v>9000</v>
      </c>
      <c r="S16" s="61"/>
      <c r="T16" s="10"/>
      <c r="U16" s="10">
        <v>1858</v>
      </c>
      <c r="V16" s="10"/>
      <c r="W16" s="10">
        <v>1700</v>
      </c>
      <c r="X16" s="11"/>
      <c r="Y16" s="10">
        <v>529</v>
      </c>
      <c r="Z16" s="10">
        <v>1107</v>
      </c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</row>
    <row r="17" spans="1:84" ht="15.75" x14ac:dyDescent="0.25">
      <c r="A17" s="1">
        <v>10</v>
      </c>
      <c r="B17" s="5" t="s">
        <v>15</v>
      </c>
      <c r="C17" s="61">
        <v>1839.33</v>
      </c>
      <c r="D17" s="10">
        <v>1700</v>
      </c>
      <c r="E17" s="10">
        <v>700</v>
      </c>
      <c r="F17" s="10">
        <v>1000</v>
      </c>
      <c r="G17" s="10">
        <f t="shared" si="0"/>
        <v>3850</v>
      </c>
      <c r="H17" s="10">
        <v>3469</v>
      </c>
      <c r="I17" s="10">
        <v>3453</v>
      </c>
      <c r="J17" s="10">
        <v>0</v>
      </c>
      <c r="K17" s="10">
        <v>16</v>
      </c>
      <c r="L17" s="10">
        <v>381</v>
      </c>
      <c r="M17" s="10">
        <v>1010</v>
      </c>
      <c r="N17" s="10">
        <v>493</v>
      </c>
      <c r="O17" s="10">
        <v>517</v>
      </c>
      <c r="P17" s="61">
        <v>10200</v>
      </c>
      <c r="Q17" s="10">
        <v>3650</v>
      </c>
      <c r="R17" s="10">
        <v>8000</v>
      </c>
      <c r="S17" s="61"/>
      <c r="T17" s="10"/>
      <c r="U17" s="10">
        <v>1577</v>
      </c>
      <c r="V17" s="10"/>
      <c r="W17" s="10">
        <v>1350</v>
      </c>
      <c r="X17" s="11"/>
      <c r="Y17" s="10">
        <v>349</v>
      </c>
      <c r="Z17" s="10">
        <v>789</v>
      </c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</row>
    <row r="18" spans="1:84" ht="15.75" x14ac:dyDescent="0.25">
      <c r="A18" s="1">
        <v>11</v>
      </c>
      <c r="B18" s="5" t="s">
        <v>16</v>
      </c>
      <c r="C18" s="61">
        <v>3081.6</v>
      </c>
      <c r="D18" s="10">
        <v>2800</v>
      </c>
      <c r="E18" s="10">
        <v>1000</v>
      </c>
      <c r="F18" s="10">
        <v>1800</v>
      </c>
      <c r="G18" s="10">
        <f t="shared" si="0"/>
        <v>6227</v>
      </c>
      <c r="H18" s="10">
        <v>5625</v>
      </c>
      <c r="I18" s="10">
        <v>5612</v>
      </c>
      <c r="J18" s="10">
        <v>0</v>
      </c>
      <c r="K18" s="10">
        <v>13</v>
      </c>
      <c r="L18" s="10">
        <v>602</v>
      </c>
      <c r="M18" s="10">
        <v>1598</v>
      </c>
      <c r="N18" s="10">
        <v>779</v>
      </c>
      <c r="O18" s="10">
        <v>819</v>
      </c>
      <c r="P18" s="61">
        <v>16200</v>
      </c>
      <c r="Q18" s="10">
        <v>5600</v>
      </c>
      <c r="R18" s="10">
        <v>14000</v>
      </c>
      <c r="S18" s="61"/>
      <c r="T18" s="10"/>
      <c r="U18" s="10">
        <v>2495</v>
      </c>
      <c r="V18" s="10"/>
      <c r="W18" s="10">
        <v>2207</v>
      </c>
      <c r="X18" s="11"/>
      <c r="Y18" s="10">
        <v>709</v>
      </c>
      <c r="Z18" s="10">
        <v>1485</v>
      </c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</row>
    <row r="19" spans="1:84" ht="15.75" x14ac:dyDescent="0.25">
      <c r="A19" s="1">
        <v>12</v>
      </c>
      <c r="B19" s="5" t="s">
        <v>17</v>
      </c>
      <c r="C19" s="61">
        <v>2870</v>
      </c>
      <c r="D19" s="10">
        <v>2800</v>
      </c>
      <c r="E19" s="10">
        <v>1300</v>
      </c>
      <c r="F19" s="10">
        <v>1500</v>
      </c>
      <c r="G19" s="10">
        <f t="shared" si="0"/>
        <v>6711</v>
      </c>
      <c r="H19" s="10">
        <v>6097</v>
      </c>
      <c r="I19" s="10">
        <v>6087</v>
      </c>
      <c r="J19" s="10">
        <v>0</v>
      </c>
      <c r="K19" s="10">
        <v>10</v>
      </c>
      <c r="L19" s="10">
        <v>614</v>
      </c>
      <c r="M19" s="10">
        <v>1630</v>
      </c>
      <c r="N19" s="10">
        <v>795</v>
      </c>
      <c r="O19" s="10">
        <v>835</v>
      </c>
      <c r="P19" s="61">
        <v>16500</v>
      </c>
      <c r="Q19" s="10">
        <v>5900</v>
      </c>
      <c r="R19" s="10">
        <v>13000</v>
      </c>
      <c r="S19" s="61"/>
      <c r="T19" s="10"/>
      <c r="U19" s="10">
        <v>2930</v>
      </c>
      <c r="V19" s="10"/>
      <c r="W19" s="10">
        <v>2239</v>
      </c>
      <c r="X19" s="11"/>
      <c r="Y19" s="10">
        <v>724</v>
      </c>
      <c r="Z19" s="10">
        <v>1515</v>
      </c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</row>
    <row r="20" spans="1:84" ht="15.75" x14ac:dyDescent="0.25">
      <c r="A20" s="1">
        <v>13</v>
      </c>
      <c r="B20" s="5" t="s">
        <v>18</v>
      </c>
      <c r="C20" s="61"/>
      <c r="D20" s="21">
        <v>2458</v>
      </c>
      <c r="E20" s="21">
        <v>2458</v>
      </c>
      <c r="F20" s="21">
        <v>0</v>
      </c>
      <c r="G20" s="21">
        <f>H20+L20</f>
        <v>38010</v>
      </c>
      <c r="H20" s="21">
        <v>32213</v>
      </c>
      <c r="I20" s="21">
        <v>32213</v>
      </c>
      <c r="J20" s="21">
        <v>0</v>
      </c>
      <c r="K20" s="21">
        <v>0</v>
      </c>
      <c r="L20" s="21">
        <v>5797</v>
      </c>
      <c r="M20" s="21">
        <v>10384</v>
      </c>
      <c r="N20" s="21">
        <v>7504</v>
      </c>
      <c r="O20" s="21">
        <v>7880</v>
      </c>
      <c r="P20" s="55">
        <v>56098</v>
      </c>
      <c r="Q20" s="10">
        <v>5700</v>
      </c>
      <c r="R20" s="10">
        <v>29500</v>
      </c>
      <c r="S20" s="61">
        <v>300</v>
      </c>
      <c r="T20" s="10"/>
      <c r="U20" s="10">
        <v>19020</v>
      </c>
      <c r="V20" s="10">
        <v>650</v>
      </c>
      <c r="W20" s="10">
        <v>19333</v>
      </c>
      <c r="X20" s="10"/>
      <c r="Y20" s="10">
        <v>5030</v>
      </c>
      <c r="Z20" s="10">
        <v>14303</v>
      </c>
    </row>
    <row r="21" spans="1:84" ht="15.75" x14ac:dyDescent="0.25">
      <c r="A21" s="1">
        <v>14</v>
      </c>
      <c r="B21" s="5" t="s">
        <v>20</v>
      </c>
      <c r="C21" s="6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55">
        <v>54000</v>
      </c>
      <c r="Q21" s="10">
        <v>15000</v>
      </c>
      <c r="R21" s="10">
        <v>11000</v>
      </c>
      <c r="S21" s="61"/>
      <c r="T21" s="10"/>
      <c r="U21" s="10"/>
      <c r="V21" s="10"/>
      <c r="W21" s="10"/>
      <c r="X21" s="10"/>
      <c r="Y21" s="10"/>
      <c r="Z21" s="10"/>
    </row>
    <row r="22" spans="1:84" ht="31.5" x14ac:dyDescent="0.25">
      <c r="A22" s="1">
        <v>15</v>
      </c>
      <c r="B22" s="5" t="s">
        <v>19</v>
      </c>
      <c r="C22" s="6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55">
        <v>43200</v>
      </c>
      <c r="Q22" s="10">
        <v>14000</v>
      </c>
      <c r="R22" s="12">
        <v>4000</v>
      </c>
      <c r="S22" s="64">
        <v>100</v>
      </c>
      <c r="T22" s="10"/>
      <c r="U22" s="10">
        <v>4544</v>
      </c>
      <c r="V22" s="10">
        <v>640</v>
      </c>
      <c r="W22" s="10">
        <v>100</v>
      </c>
      <c r="X22" s="10"/>
      <c r="Y22" s="10"/>
      <c r="Z22" s="10"/>
    </row>
    <row r="23" spans="1:84" ht="15.75" x14ac:dyDescent="0.25">
      <c r="A23" s="1">
        <v>16</v>
      </c>
      <c r="B23" s="5" t="s">
        <v>28</v>
      </c>
      <c r="C23" s="61"/>
      <c r="D23" s="21">
        <v>29600</v>
      </c>
      <c r="E23" s="21">
        <v>0</v>
      </c>
      <c r="F23" s="21">
        <v>29600</v>
      </c>
      <c r="G23" s="21">
        <f t="shared" si="0"/>
        <v>421</v>
      </c>
      <c r="H23" s="21">
        <v>421</v>
      </c>
      <c r="I23" s="21">
        <v>0</v>
      </c>
      <c r="J23" s="21">
        <v>289</v>
      </c>
      <c r="K23" s="21">
        <v>132</v>
      </c>
      <c r="L23" s="21">
        <v>0</v>
      </c>
      <c r="M23" s="21">
        <v>0</v>
      </c>
      <c r="N23" s="21">
        <v>0</v>
      </c>
      <c r="O23" s="21">
        <v>0</v>
      </c>
      <c r="P23" s="55">
        <v>142950</v>
      </c>
      <c r="Q23" s="10">
        <v>36000</v>
      </c>
      <c r="R23" s="10">
        <v>69821</v>
      </c>
      <c r="S23" s="61">
        <v>338</v>
      </c>
      <c r="T23" s="10">
        <v>1886</v>
      </c>
      <c r="U23" s="10"/>
      <c r="V23" s="10"/>
      <c r="W23" s="10">
        <v>7500</v>
      </c>
      <c r="X23" s="10"/>
      <c r="Y23" s="10">
        <v>1800</v>
      </c>
      <c r="Z23" s="10"/>
    </row>
    <row r="24" spans="1:84" ht="15.75" x14ac:dyDescent="0.25">
      <c r="A24" s="1">
        <v>17</v>
      </c>
      <c r="B24" s="5" t="s">
        <v>21</v>
      </c>
      <c r="C24" s="6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55">
        <v>7600</v>
      </c>
      <c r="Q24" s="10"/>
      <c r="R24" s="10">
        <v>2500</v>
      </c>
      <c r="S24" s="61"/>
      <c r="T24" s="10"/>
      <c r="U24" s="10"/>
      <c r="V24" s="10"/>
      <c r="W24" s="10">
        <v>10260</v>
      </c>
      <c r="X24" s="10">
        <v>10260</v>
      </c>
      <c r="Y24" s="10"/>
      <c r="Z24" s="10"/>
    </row>
    <row r="25" spans="1:84" ht="15.75" x14ac:dyDescent="0.25">
      <c r="A25" s="1">
        <v>18</v>
      </c>
      <c r="B25" s="5" t="s">
        <v>22</v>
      </c>
      <c r="C25" s="6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55">
        <v>6300</v>
      </c>
      <c r="Q25" s="10"/>
      <c r="R25" s="10">
        <v>5700</v>
      </c>
      <c r="S25" s="61"/>
      <c r="T25" s="10"/>
      <c r="U25" s="10"/>
      <c r="V25" s="10"/>
      <c r="W25" s="10"/>
      <c r="X25" s="10"/>
      <c r="Y25" s="10"/>
      <c r="Z25" s="10"/>
    </row>
    <row r="26" spans="1:84" ht="15.75" x14ac:dyDescent="0.25">
      <c r="A26" s="1">
        <v>19</v>
      </c>
      <c r="B26" s="5" t="s">
        <v>24</v>
      </c>
      <c r="C26" s="6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55"/>
      <c r="Q26" s="10"/>
      <c r="R26" s="10"/>
      <c r="S26" s="61"/>
      <c r="T26" s="10"/>
      <c r="U26" s="10"/>
      <c r="V26" s="10"/>
      <c r="W26" s="10"/>
      <c r="X26" s="10"/>
      <c r="Y26" s="10"/>
      <c r="Z26" s="10"/>
    </row>
    <row r="27" spans="1:84" ht="31.5" x14ac:dyDescent="0.25">
      <c r="A27" s="1">
        <v>20</v>
      </c>
      <c r="B27" s="5" t="s">
        <v>26</v>
      </c>
      <c r="C27" s="61"/>
      <c r="D27" s="21"/>
      <c r="E27" s="21"/>
      <c r="F27" s="21"/>
      <c r="G27" s="21"/>
      <c r="H27" s="21"/>
      <c r="I27" s="21"/>
      <c r="J27" s="21"/>
      <c r="K27" s="21"/>
      <c r="L27" s="21"/>
      <c r="M27" s="21">
        <v>4500</v>
      </c>
      <c r="N27" s="21"/>
      <c r="O27" s="21"/>
      <c r="P27" s="55">
        <v>20000</v>
      </c>
      <c r="Q27" s="10"/>
      <c r="R27" s="10">
        <v>20000</v>
      </c>
      <c r="S27" s="61"/>
      <c r="T27" s="10"/>
      <c r="U27" s="10"/>
      <c r="V27" s="10"/>
      <c r="W27" s="10">
        <v>400</v>
      </c>
      <c r="X27" s="10"/>
      <c r="Y27" s="10"/>
      <c r="Z27" s="10"/>
    </row>
    <row r="28" spans="1:84" ht="15.75" x14ac:dyDescent="0.25">
      <c r="A28" s="1">
        <v>21</v>
      </c>
      <c r="B28" s="5" t="s">
        <v>25</v>
      </c>
      <c r="C28" s="6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56"/>
      <c r="Q28" s="10"/>
      <c r="R28" s="10"/>
      <c r="S28" s="61"/>
      <c r="T28" s="10">
        <v>5700</v>
      </c>
      <c r="U28" s="10"/>
      <c r="V28" s="10"/>
      <c r="W28" s="10"/>
      <c r="X28" s="10"/>
      <c r="Y28" s="10"/>
      <c r="Z28" s="10"/>
    </row>
    <row r="29" spans="1:84" ht="15.75" x14ac:dyDescent="0.25">
      <c r="A29" s="1">
        <v>22</v>
      </c>
      <c r="B29" s="5" t="s">
        <v>33</v>
      </c>
      <c r="C29" s="61">
        <v>34500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55"/>
      <c r="Q29" s="10"/>
      <c r="R29" s="10"/>
      <c r="S29" s="61"/>
      <c r="T29" s="10"/>
      <c r="U29" s="10"/>
      <c r="V29" s="10"/>
      <c r="W29" s="10"/>
      <c r="X29" s="10"/>
      <c r="Y29" s="10"/>
      <c r="Z29" s="10"/>
    </row>
    <row r="30" spans="1:84" ht="15.75" x14ac:dyDescent="0.25">
      <c r="A30" s="1">
        <v>23</v>
      </c>
      <c r="B30" s="5" t="s">
        <v>37</v>
      </c>
      <c r="C30" s="6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55"/>
      <c r="Q30" s="10"/>
      <c r="R30" s="10"/>
      <c r="S30" s="61"/>
      <c r="T30" s="10"/>
      <c r="U30" s="10"/>
      <c r="V30" s="10"/>
      <c r="W30" s="10"/>
      <c r="X30" s="10"/>
      <c r="Y30" s="10"/>
      <c r="Z30" s="10"/>
    </row>
    <row r="31" spans="1:84" s="7" customFormat="1" ht="15.75" x14ac:dyDescent="0.25">
      <c r="A31" s="3"/>
      <c r="B31" s="6" t="s">
        <v>38</v>
      </c>
      <c r="C31" s="13">
        <f t="shared" ref="C31:Z31" si="1">SUM(C32:C46)</f>
        <v>0</v>
      </c>
      <c r="D31" s="13">
        <f t="shared" si="1"/>
        <v>3000</v>
      </c>
      <c r="E31" s="13">
        <f t="shared" si="1"/>
        <v>3000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0</v>
      </c>
      <c r="J31" s="13">
        <f t="shared" si="1"/>
        <v>0</v>
      </c>
      <c r="K31" s="13">
        <f t="shared" si="1"/>
        <v>0</v>
      </c>
      <c r="L31" s="13">
        <f t="shared" si="1"/>
        <v>0</v>
      </c>
      <c r="M31" s="13">
        <f t="shared" si="1"/>
        <v>0</v>
      </c>
      <c r="N31" s="13">
        <f t="shared" si="1"/>
        <v>0</v>
      </c>
      <c r="O31" s="13">
        <f t="shared" si="1"/>
        <v>0</v>
      </c>
      <c r="P31" s="13">
        <f t="shared" si="1"/>
        <v>0</v>
      </c>
      <c r="Q31" s="13">
        <f t="shared" ref="Q31" si="2">SUM(Q32:Q46)</f>
        <v>0</v>
      </c>
      <c r="R31" s="13">
        <f>SUM(R32:R46)</f>
        <v>3380</v>
      </c>
      <c r="S31" s="13">
        <f t="shared" si="1"/>
        <v>0</v>
      </c>
      <c r="T31" s="13">
        <f t="shared" si="1"/>
        <v>0</v>
      </c>
      <c r="U31" s="13">
        <f t="shared" si="1"/>
        <v>0</v>
      </c>
      <c r="V31" s="13">
        <f t="shared" si="1"/>
        <v>0</v>
      </c>
      <c r="W31" s="13">
        <f t="shared" si="1"/>
        <v>0</v>
      </c>
      <c r="X31" s="13">
        <f t="shared" si="1"/>
        <v>0</v>
      </c>
      <c r="Y31" s="13">
        <f t="shared" si="1"/>
        <v>0</v>
      </c>
      <c r="Z31" s="13">
        <f t="shared" si="1"/>
        <v>0</v>
      </c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19"/>
      <c r="AQ31" s="19"/>
      <c r="AR31" s="19"/>
      <c r="AS31" s="19"/>
      <c r="AT31" s="19"/>
      <c r="AU31" s="19"/>
      <c r="AV31" s="19"/>
      <c r="AW31" s="19"/>
      <c r="AX31" s="19"/>
      <c r="AY31" s="19"/>
      <c r="AZ31" s="19"/>
      <c r="BA31" s="19"/>
      <c r="BB31" s="19"/>
      <c r="BC31" s="19"/>
      <c r="BD31" s="19"/>
      <c r="BE31" s="19"/>
      <c r="BF31" s="19"/>
      <c r="BG31" s="19"/>
      <c r="BH31" s="19"/>
      <c r="BI31" s="19"/>
      <c r="BJ31" s="19"/>
      <c r="BK31" s="19"/>
      <c r="BL31" s="19"/>
      <c r="BM31" s="19"/>
      <c r="BN31" s="19"/>
      <c r="BO31" s="19"/>
      <c r="BP31" s="19"/>
      <c r="BQ31" s="19"/>
      <c r="BR31" s="19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</row>
    <row r="32" spans="1:84" ht="47.25" x14ac:dyDescent="0.25">
      <c r="A32" s="1">
        <v>24</v>
      </c>
      <c r="B32" s="5" t="s">
        <v>23</v>
      </c>
      <c r="C32" s="61"/>
      <c r="D32" s="21">
        <v>3000</v>
      </c>
      <c r="E32" s="21">
        <v>3000</v>
      </c>
      <c r="F32" s="21">
        <v>0</v>
      </c>
      <c r="G32" s="21"/>
      <c r="H32" s="21">
        <v>0</v>
      </c>
      <c r="I32" s="21">
        <v>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55"/>
      <c r="Q32" s="10"/>
      <c r="R32" s="10">
        <v>1000</v>
      </c>
      <c r="S32" s="61"/>
      <c r="T32" s="10"/>
      <c r="U32" s="10"/>
      <c r="V32" s="10"/>
      <c r="W32" s="10"/>
      <c r="X32" s="10"/>
      <c r="Y32" s="10"/>
      <c r="Z32" s="10"/>
    </row>
    <row r="33" spans="1:84" ht="33" customHeight="1" x14ac:dyDescent="0.25">
      <c r="A33" s="1">
        <v>25</v>
      </c>
      <c r="B33" s="5" t="s">
        <v>27</v>
      </c>
      <c r="C33" s="6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55"/>
      <c r="Q33" s="10"/>
      <c r="R33" s="10">
        <v>832</v>
      </c>
      <c r="S33" s="61"/>
      <c r="T33" s="10"/>
      <c r="U33" s="10"/>
      <c r="V33" s="10"/>
      <c r="W33" s="10"/>
      <c r="X33" s="10"/>
      <c r="Y33" s="10"/>
      <c r="Z33" s="10"/>
    </row>
    <row r="34" spans="1:84" ht="15.75" x14ac:dyDescent="0.25">
      <c r="A34" s="1">
        <v>26</v>
      </c>
      <c r="B34" s="5" t="s">
        <v>40</v>
      </c>
      <c r="C34" s="6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55"/>
      <c r="Q34" s="10"/>
      <c r="R34" s="10"/>
      <c r="S34" s="61"/>
      <c r="T34" s="10"/>
      <c r="U34" s="10"/>
      <c r="V34" s="10"/>
      <c r="W34" s="10"/>
      <c r="X34" s="10"/>
      <c r="Y34" s="10"/>
      <c r="Z34" s="10"/>
    </row>
    <row r="35" spans="1:84" ht="15.75" x14ac:dyDescent="0.25">
      <c r="A35" s="1">
        <v>27</v>
      </c>
      <c r="B35" s="5" t="s">
        <v>29</v>
      </c>
      <c r="C35" s="6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55"/>
      <c r="Q35" s="10"/>
      <c r="R35" s="10"/>
      <c r="S35" s="61"/>
      <c r="T35" s="10"/>
      <c r="U35" s="10"/>
      <c r="V35" s="10"/>
      <c r="W35" s="10"/>
      <c r="X35" s="10"/>
      <c r="Y35" s="10"/>
      <c r="Z35" s="10"/>
    </row>
    <row r="36" spans="1:84" ht="15.75" x14ac:dyDescent="0.25">
      <c r="A36" s="1">
        <v>28</v>
      </c>
      <c r="B36" s="5" t="s">
        <v>30</v>
      </c>
      <c r="C36" s="6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55"/>
      <c r="Q36" s="10"/>
      <c r="R36" s="10"/>
      <c r="S36" s="61"/>
      <c r="T36" s="10"/>
      <c r="U36" s="10"/>
      <c r="V36" s="10"/>
      <c r="W36" s="10"/>
      <c r="X36" s="10"/>
      <c r="Y36" s="10"/>
      <c r="Z36" s="10"/>
    </row>
    <row r="37" spans="1:84" ht="46.5" customHeight="1" x14ac:dyDescent="0.25">
      <c r="A37" s="1">
        <v>29</v>
      </c>
      <c r="B37" s="5" t="s">
        <v>31</v>
      </c>
      <c r="C37" s="6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55"/>
      <c r="Q37" s="10"/>
      <c r="R37" s="10"/>
      <c r="S37" s="61"/>
      <c r="T37" s="10"/>
      <c r="U37" s="10"/>
      <c r="V37" s="10"/>
      <c r="W37" s="10"/>
      <c r="X37" s="10"/>
      <c r="Y37" s="10"/>
      <c r="Z37" s="10"/>
    </row>
    <row r="38" spans="1:84" ht="32.25" customHeight="1" x14ac:dyDescent="0.25">
      <c r="A38" s="1">
        <v>30</v>
      </c>
      <c r="B38" s="5" t="s">
        <v>32</v>
      </c>
      <c r="C38" s="6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55"/>
      <c r="Q38" s="10"/>
      <c r="R38" s="10"/>
      <c r="S38" s="61"/>
      <c r="T38" s="10"/>
      <c r="U38" s="10"/>
      <c r="V38" s="10"/>
      <c r="W38" s="10"/>
      <c r="X38" s="10"/>
      <c r="Y38" s="10"/>
      <c r="Z38" s="10"/>
    </row>
    <row r="39" spans="1:84" ht="31.5" x14ac:dyDescent="0.25">
      <c r="A39" s="1">
        <v>31</v>
      </c>
      <c r="B39" s="5" t="s">
        <v>34</v>
      </c>
      <c r="C39" s="6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55"/>
      <c r="Q39" s="10"/>
      <c r="R39" s="12">
        <v>280</v>
      </c>
      <c r="S39" s="61"/>
      <c r="T39" s="10"/>
      <c r="U39" s="10"/>
      <c r="V39" s="10"/>
      <c r="W39" s="10"/>
      <c r="X39" s="10"/>
      <c r="Y39" s="10"/>
      <c r="Z39" s="10"/>
    </row>
    <row r="40" spans="1:84" ht="15.75" x14ac:dyDescent="0.25">
      <c r="A40" s="1">
        <v>32</v>
      </c>
      <c r="B40" s="5" t="s">
        <v>35</v>
      </c>
      <c r="C40" s="6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55"/>
      <c r="Q40" s="10"/>
      <c r="R40" s="10">
        <v>1268</v>
      </c>
      <c r="S40" s="61"/>
      <c r="T40" s="10"/>
      <c r="U40" s="10"/>
      <c r="V40" s="10"/>
      <c r="W40" s="10"/>
      <c r="X40" s="10"/>
      <c r="Y40" s="10"/>
      <c r="Z40" s="10"/>
    </row>
    <row r="41" spans="1:84" ht="15.75" x14ac:dyDescent="0.25">
      <c r="A41" s="1">
        <v>33</v>
      </c>
      <c r="B41" s="5" t="s">
        <v>41</v>
      </c>
      <c r="C41" s="6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55"/>
      <c r="Q41" s="10"/>
      <c r="R41" s="10"/>
      <c r="S41" s="61"/>
      <c r="T41" s="10"/>
      <c r="U41" s="10"/>
      <c r="V41" s="10"/>
      <c r="W41" s="10"/>
      <c r="X41" s="10"/>
      <c r="Y41" s="10"/>
      <c r="Z41" s="10"/>
    </row>
    <row r="42" spans="1:84" ht="15.75" x14ac:dyDescent="0.25">
      <c r="A42" s="1">
        <v>34</v>
      </c>
      <c r="B42" s="5" t="s">
        <v>42</v>
      </c>
      <c r="C42" s="6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55"/>
      <c r="Q42" s="10"/>
      <c r="R42" s="10"/>
      <c r="S42" s="61"/>
      <c r="T42" s="10"/>
      <c r="U42" s="10"/>
      <c r="V42" s="10"/>
      <c r="W42" s="10"/>
      <c r="X42" s="10"/>
      <c r="Y42" s="10"/>
      <c r="Z42" s="10"/>
    </row>
    <row r="43" spans="1:84" ht="15.75" x14ac:dyDescent="0.25">
      <c r="A43" s="1">
        <v>35</v>
      </c>
      <c r="B43" s="5" t="s">
        <v>43</v>
      </c>
      <c r="C43" s="6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55"/>
      <c r="Q43" s="10"/>
      <c r="R43" s="10"/>
      <c r="S43" s="61"/>
      <c r="T43" s="10"/>
      <c r="U43" s="10"/>
      <c r="V43" s="10"/>
      <c r="W43" s="10"/>
      <c r="X43" s="10"/>
      <c r="Y43" s="10"/>
      <c r="Z43" s="10"/>
    </row>
    <row r="44" spans="1:84" ht="15.75" x14ac:dyDescent="0.25">
      <c r="A44" s="1">
        <v>36</v>
      </c>
      <c r="B44" s="5" t="s">
        <v>44</v>
      </c>
      <c r="C44" s="6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55"/>
      <c r="Q44" s="10"/>
      <c r="R44" s="10"/>
      <c r="S44" s="61"/>
      <c r="T44" s="10"/>
      <c r="U44" s="10"/>
      <c r="V44" s="10"/>
      <c r="W44" s="10"/>
      <c r="X44" s="10"/>
      <c r="Y44" s="10"/>
      <c r="Z44" s="10"/>
    </row>
    <row r="45" spans="1:84" ht="15.75" x14ac:dyDescent="0.25">
      <c r="A45" s="1">
        <v>37</v>
      </c>
      <c r="B45" s="5" t="s">
        <v>45</v>
      </c>
      <c r="C45" s="6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55"/>
      <c r="Q45" s="10"/>
      <c r="R45" s="10"/>
      <c r="S45" s="61"/>
      <c r="T45" s="10"/>
      <c r="U45" s="10"/>
      <c r="V45" s="10"/>
      <c r="W45" s="10"/>
      <c r="X45" s="10"/>
      <c r="Y45" s="10"/>
      <c r="Z45" s="10"/>
    </row>
    <row r="46" spans="1:84" ht="15.75" x14ac:dyDescent="0.25">
      <c r="A46" s="1">
        <v>38</v>
      </c>
      <c r="B46" s="5" t="s">
        <v>46</v>
      </c>
      <c r="C46" s="6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55"/>
      <c r="Q46" s="10"/>
      <c r="R46" s="10"/>
      <c r="S46" s="65"/>
      <c r="T46" s="10"/>
      <c r="U46" s="10"/>
      <c r="V46" s="10"/>
      <c r="W46" s="63"/>
      <c r="X46" s="10"/>
      <c r="Y46" s="10"/>
      <c r="Z46" s="10"/>
    </row>
    <row r="47" spans="1:84" s="7" customFormat="1" ht="15.75" x14ac:dyDescent="0.25">
      <c r="A47" s="3"/>
      <c r="B47" s="6" t="s">
        <v>36</v>
      </c>
      <c r="C47" s="6">
        <v>63044</v>
      </c>
      <c r="D47" s="22">
        <f>D8+D9+D10+D11+D12+D13+D14+D15+D16+D17+D18+D19+D20+D23+D31</f>
        <v>60758</v>
      </c>
      <c r="E47" s="22">
        <f>E8+E9+E10+E11+E12+E13+E14+E15+E16+E17+E18+E19+E20+E23+E31</f>
        <v>16258</v>
      </c>
      <c r="F47" s="22">
        <f>F8+F9+F10+F11+F12+F13+F14+F15+F16+F17+F18+F19+F20+F23+F31</f>
        <v>44500</v>
      </c>
      <c r="G47" s="22">
        <f>G8+G9+G10+G11+G12+G13+G14+G15+G16+G17+G18+G19+G20+G23+G31</f>
        <v>98473</v>
      </c>
      <c r="H47" s="22">
        <f>H8+H9+H10+H11+H12+H13+H14+H15+H16+H17+H18+H19+H20+H23+H31</f>
        <v>86913</v>
      </c>
      <c r="I47" s="22">
        <f>I8+I9+I10+I11+I12+I13+I14+I15+I16+I17+I18+I19+I20+I23+I31</f>
        <v>86358</v>
      </c>
      <c r="J47" s="22">
        <f>J8+J9+J10+J11+J12+J13+J14+J15+J16+J17+J18+J19+J20+J23+J31</f>
        <v>289</v>
      </c>
      <c r="K47" s="22">
        <f>K8+K9+K10+K11+K12+K13+K14+K15+K16+K17+K18+K19+K20+K23+K31</f>
        <v>266</v>
      </c>
      <c r="L47" s="22">
        <f>L8+L9+L10+L11+L12+L13+L14+L15+L16+L17+L18+L19+L20+L23+L31</f>
        <v>11560</v>
      </c>
      <c r="M47" s="22">
        <f>M8+M9+M10+M11+M12+M13+M14+M15+M16+M17+M18+M19+M20+M23+M31+M27</f>
        <v>30672</v>
      </c>
      <c r="N47" s="22">
        <f>N8+N9+N10+N11+N12+N13+N14+N15+N16+N17+N18+N19+N20+N23+N31+N27</f>
        <v>14959</v>
      </c>
      <c r="O47" s="22">
        <f>O8+O9+O10+O11+O12+O13+O14+O15+O16+O17+O18+O19+O20+O23+O31+O27</f>
        <v>15713</v>
      </c>
      <c r="P47" s="22">
        <f>P8+P9+P10+P11+P12+P13+P14+P15+P16+P17+P18+P19+P20+P21+P22+P23+P24+P25+P27</f>
        <v>486248</v>
      </c>
      <c r="Q47" s="22">
        <f>Q8+Q9+Q10+Q11+Q12+Q13+Q14+Q15+Q16+Q17+Q18+Q19+Q20+Q21+Q22+Q23+Q24+Q25+Q27</f>
        <v>122504</v>
      </c>
      <c r="R47" s="22">
        <f>R8+R9+R10+R11+R12+R13+R14+R15+R16+R17+R18+R19+R20+R21+R22+R23+R24+R25+R27+R31</f>
        <v>267901</v>
      </c>
      <c r="S47" s="22">
        <f>S8+S9+S10+S11+S12+S13+S14+S15+S16+S17+S18+S19+S20+S21+S22+S23+S24+S25+S27+S31</f>
        <v>738</v>
      </c>
      <c r="T47" s="57">
        <f t="shared" ref="H47:Z47" si="3">SUM(T8:T31)</f>
        <v>7586</v>
      </c>
      <c r="U47" s="57">
        <f>SUM(U8:U31)</f>
        <v>47248</v>
      </c>
      <c r="V47" s="57">
        <f t="shared" si="3"/>
        <v>1299</v>
      </c>
      <c r="W47" s="18">
        <f t="shared" si="3"/>
        <v>59607</v>
      </c>
      <c r="X47" s="18">
        <f t="shared" si="3"/>
        <v>10260</v>
      </c>
      <c r="Y47" s="18">
        <f t="shared" si="3"/>
        <v>13619</v>
      </c>
      <c r="Z47" s="18">
        <f t="shared" si="3"/>
        <v>28515</v>
      </c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</row>
    <row r="48" spans="1:84" s="7" customFormat="1" ht="15.75" customHeight="1" x14ac:dyDescent="0.2"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</row>
    <row r="49" spans="2:84" s="7" customFormat="1" ht="15.75" customHeight="1" x14ac:dyDescent="0.2"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</row>
    <row r="50" spans="2:84" s="7" customFormat="1" ht="15.75" customHeight="1" x14ac:dyDescent="0.2"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</row>
    <row r="51" spans="2:84" ht="15.75" customHeight="1" x14ac:dyDescent="0.2">
      <c r="Q51" s="24">
        <f>R31+R8+R9+R10+R11+R12+R13+R14+R15+R16+R17+R18+R19+R20+R21+R22+R23+R24+R25+R27</f>
        <v>267901</v>
      </c>
    </row>
    <row r="52" spans="2:84" ht="15.75" customHeight="1" x14ac:dyDescent="0.2">
      <c r="B52" s="19"/>
      <c r="C52" s="19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</row>
    <row r="53" spans="2:84" ht="15.75" customHeight="1" x14ac:dyDescent="0.2">
      <c r="B53" s="19"/>
      <c r="C53" s="19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</row>
    <row r="54" spans="2:84" ht="15.75" customHeight="1" x14ac:dyDescent="0.2">
      <c r="B54" s="19"/>
      <c r="C54" s="19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</row>
    <row r="55" spans="2:84" ht="15.75" customHeight="1" x14ac:dyDescent="0.2">
      <c r="B55" s="19"/>
      <c r="C55" s="19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</row>
    <row r="56" spans="2:84" ht="15.75" customHeight="1" x14ac:dyDescent="0.2">
      <c r="B56" s="19"/>
      <c r="C56" s="19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</row>
    <row r="57" spans="2:84" ht="15.75" customHeight="1" x14ac:dyDescent="0.2">
      <c r="B57" s="19"/>
      <c r="C57" s="19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</row>
    <row r="58" spans="2:84" ht="15.75" customHeight="1" x14ac:dyDescent="0.2">
      <c r="B58" s="19"/>
      <c r="C58" s="19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</row>
    <row r="59" spans="2:84" x14ac:dyDescent="0.2">
      <c r="B59" s="19"/>
      <c r="C59" s="19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</row>
    <row r="60" spans="2:84" x14ac:dyDescent="0.2">
      <c r="B60" s="19"/>
      <c r="C60" s="19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</row>
    <row r="61" spans="2:84" x14ac:dyDescent="0.2">
      <c r="B61" s="19"/>
      <c r="C61" s="19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</row>
    <row r="62" spans="2:84" x14ac:dyDescent="0.2">
      <c r="B62" s="19"/>
      <c r="C62" s="19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</row>
    <row r="63" spans="2:84" x14ac:dyDescent="0.2">
      <c r="B63" s="19"/>
      <c r="C63" s="19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</row>
    <row r="64" spans="2:84" x14ac:dyDescent="0.2">
      <c r="B64" s="19"/>
      <c r="C64" s="19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</row>
    <row r="65" spans="2:84" x14ac:dyDescent="0.2">
      <c r="B65" s="19"/>
      <c r="C65" s="19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</row>
    <row r="66" spans="2:84" x14ac:dyDescent="0.2">
      <c r="B66" s="19"/>
      <c r="C66" s="19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</row>
    <row r="67" spans="2:84" x14ac:dyDescent="0.2">
      <c r="B67" s="19"/>
      <c r="C67" s="19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</row>
    <row r="68" spans="2:84" x14ac:dyDescent="0.2">
      <c r="B68" s="19"/>
      <c r="C68" s="19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</row>
    <row r="69" spans="2:84" x14ac:dyDescent="0.2">
      <c r="B69" s="19"/>
      <c r="C69" s="19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</row>
    <row r="70" spans="2:84" x14ac:dyDescent="0.2">
      <c r="B70" s="19"/>
      <c r="C70" s="19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</row>
    <row r="71" spans="2:84" x14ac:dyDescent="0.2">
      <c r="B71" s="19"/>
      <c r="C71" s="19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</row>
    <row r="72" spans="2:84" x14ac:dyDescent="0.2">
      <c r="B72" s="19"/>
      <c r="C72" s="19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</row>
    <row r="73" spans="2:84" x14ac:dyDescent="0.2">
      <c r="B73" s="19"/>
      <c r="C73" s="19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</row>
    <row r="74" spans="2:84" x14ac:dyDescent="0.2">
      <c r="B74" s="19"/>
      <c r="C74" s="19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</row>
    <row r="75" spans="2:84" x14ac:dyDescent="0.2">
      <c r="B75" s="19"/>
      <c r="C75" s="19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</row>
    <row r="76" spans="2:84" x14ac:dyDescent="0.2">
      <c r="B76" s="19"/>
      <c r="C76" s="19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</row>
    <row r="77" spans="2:84" x14ac:dyDescent="0.2">
      <c r="B77" s="19"/>
      <c r="C77" s="19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</row>
    <row r="78" spans="2:84" x14ac:dyDescent="0.2">
      <c r="B78" s="19"/>
      <c r="C78" s="19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</row>
    <row r="79" spans="2:84" x14ac:dyDescent="0.2">
      <c r="B79" s="19"/>
      <c r="C79" s="19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</row>
    <row r="80" spans="2:84" x14ac:dyDescent="0.2">
      <c r="B80" s="19"/>
      <c r="C80" s="19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</row>
    <row r="81" spans="2:84" x14ac:dyDescent="0.2">
      <c r="B81" s="19"/>
      <c r="C81" s="19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</row>
    <row r="82" spans="2:84" x14ac:dyDescent="0.2">
      <c r="B82" s="19"/>
      <c r="C82" s="19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</row>
    <row r="83" spans="2:84" x14ac:dyDescent="0.2">
      <c r="B83" s="19"/>
      <c r="C83" s="19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</row>
    <row r="84" spans="2:84" x14ac:dyDescent="0.2">
      <c r="B84" s="19"/>
      <c r="C84" s="19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</row>
    <row r="85" spans="2:84" x14ac:dyDescent="0.2">
      <c r="B85" s="19"/>
      <c r="C85" s="19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</row>
    <row r="86" spans="2:84" x14ac:dyDescent="0.2">
      <c r="B86" s="19"/>
      <c r="C86" s="19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</row>
    <row r="87" spans="2:84" x14ac:dyDescent="0.2">
      <c r="B87" s="19"/>
      <c r="C87" s="19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</row>
    <row r="88" spans="2:84" x14ac:dyDescent="0.2">
      <c r="B88" s="19"/>
      <c r="C88" s="19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</row>
    <row r="89" spans="2:84" x14ac:dyDescent="0.2">
      <c r="B89" s="19"/>
      <c r="C89" s="19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</row>
    <row r="90" spans="2:84" x14ac:dyDescent="0.2">
      <c r="B90" s="19"/>
      <c r="C90" s="19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</row>
    <row r="91" spans="2:84" x14ac:dyDescent="0.2">
      <c r="B91" s="19"/>
      <c r="C91" s="19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</row>
    <row r="92" spans="2:84" x14ac:dyDescent="0.2">
      <c r="B92" s="19"/>
      <c r="C92" s="19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</row>
    <row r="93" spans="2:84" x14ac:dyDescent="0.2">
      <c r="B93" s="19"/>
      <c r="C93" s="19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</row>
    <row r="94" spans="2:84" x14ac:dyDescent="0.2">
      <c r="B94" s="19"/>
      <c r="C94" s="19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</row>
    <row r="95" spans="2:84" x14ac:dyDescent="0.2">
      <c r="B95" s="19"/>
      <c r="C95" s="19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</row>
    <row r="96" spans="2:84" x14ac:dyDescent="0.2">
      <c r="B96" s="19"/>
      <c r="C96" s="19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</row>
    <row r="97" spans="2:84" x14ac:dyDescent="0.2">
      <c r="B97" s="19"/>
      <c r="C97" s="19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</row>
    <row r="98" spans="2:84" x14ac:dyDescent="0.2">
      <c r="B98" s="19"/>
      <c r="C98" s="19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</row>
    <row r="99" spans="2:84" x14ac:dyDescent="0.2">
      <c r="B99" s="19"/>
      <c r="C99" s="19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</row>
    <row r="100" spans="2:84" x14ac:dyDescent="0.2">
      <c r="B100" s="19"/>
      <c r="C100" s="19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</row>
    <row r="101" spans="2:84" x14ac:dyDescent="0.2">
      <c r="B101" s="19"/>
      <c r="C101" s="19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</row>
    <row r="102" spans="2:84" x14ac:dyDescent="0.2">
      <c r="B102" s="19"/>
      <c r="C102" s="19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</row>
    <row r="103" spans="2:84" x14ac:dyDescent="0.2">
      <c r="B103" s="19"/>
      <c r="C103" s="19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</row>
    <row r="104" spans="2:84" x14ac:dyDescent="0.2">
      <c r="B104" s="19"/>
      <c r="C104" s="19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</row>
    <row r="105" spans="2:84" x14ac:dyDescent="0.2">
      <c r="B105" s="19"/>
      <c r="C105" s="19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</row>
    <row r="106" spans="2:84" x14ac:dyDescent="0.2">
      <c r="B106" s="19"/>
      <c r="C106" s="19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</row>
    <row r="107" spans="2:84" x14ac:dyDescent="0.2">
      <c r="B107" s="19"/>
      <c r="C107" s="19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</row>
    <row r="108" spans="2:84" x14ac:dyDescent="0.2">
      <c r="B108" s="19"/>
      <c r="C108" s="19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</row>
    <row r="109" spans="2:84" x14ac:dyDescent="0.2">
      <c r="B109" s="19"/>
      <c r="C109" s="19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</row>
    <row r="110" spans="2:84" x14ac:dyDescent="0.2">
      <c r="B110" s="19"/>
      <c r="C110" s="19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</row>
    <row r="111" spans="2:84" x14ac:dyDescent="0.2">
      <c r="B111" s="19"/>
      <c r="C111" s="19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</row>
    <row r="112" spans="2:84" x14ac:dyDescent="0.2">
      <c r="B112" s="19"/>
      <c r="C112" s="19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</row>
    <row r="113" spans="2:84" x14ac:dyDescent="0.2">
      <c r="B113" s="19"/>
      <c r="C113" s="19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</row>
    <row r="114" spans="2:84" x14ac:dyDescent="0.2">
      <c r="B114" s="19"/>
      <c r="C114" s="19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</row>
    <row r="115" spans="2:84" x14ac:dyDescent="0.2">
      <c r="B115" s="19"/>
      <c r="C115" s="19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</row>
    <row r="116" spans="2:84" x14ac:dyDescent="0.2">
      <c r="B116" s="19"/>
      <c r="C116" s="19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</row>
    <row r="117" spans="2:84" x14ac:dyDescent="0.2">
      <c r="B117" s="19"/>
      <c r="C117" s="19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</row>
    <row r="118" spans="2:84" x14ac:dyDescent="0.2">
      <c r="B118" s="19"/>
      <c r="C118" s="19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</row>
    <row r="119" spans="2:84" x14ac:dyDescent="0.2">
      <c r="B119" s="19"/>
      <c r="C119" s="19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</row>
    <row r="120" spans="2:84" x14ac:dyDescent="0.2">
      <c r="B120" s="19"/>
      <c r="C120" s="19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</row>
    <row r="121" spans="2:84" x14ac:dyDescent="0.2">
      <c r="B121" s="19"/>
      <c r="C121" s="19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</row>
    <row r="122" spans="2:84" x14ac:dyDescent="0.2">
      <c r="B122" s="19"/>
      <c r="C122" s="19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</row>
    <row r="123" spans="2:84" x14ac:dyDescent="0.2">
      <c r="B123" s="19"/>
      <c r="C123" s="19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</row>
    <row r="124" spans="2:84" x14ac:dyDescent="0.2">
      <c r="B124" s="19"/>
      <c r="C124" s="19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</row>
    <row r="125" spans="2:84" x14ac:dyDescent="0.2">
      <c r="B125" s="19"/>
      <c r="C125" s="19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</row>
    <row r="126" spans="2:84" x14ac:dyDescent="0.2">
      <c r="B126" s="19"/>
      <c r="C126" s="19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</row>
    <row r="127" spans="2:84" x14ac:dyDescent="0.2">
      <c r="B127" s="19"/>
      <c r="C127" s="19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</row>
    <row r="128" spans="2:84" x14ac:dyDescent="0.2">
      <c r="B128" s="19"/>
      <c r="C128" s="19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</row>
    <row r="129" spans="2:84" x14ac:dyDescent="0.2">
      <c r="B129" s="19"/>
      <c r="C129" s="19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</row>
    <row r="130" spans="2:84" x14ac:dyDescent="0.2">
      <c r="B130" s="19"/>
      <c r="C130" s="19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</row>
    <row r="131" spans="2:84" x14ac:dyDescent="0.2">
      <c r="B131" s="19"/>
      <c r="C131" s="19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</row>
    <row r="132" spans="2:84" x14ac:dyDescent="0.2">
      <c r="B132" s="19"/>
      <c r="C132" s="19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</row>
    <row r="133" spans="2:84" x14ac:dyDescent="0.2">
      <c r="B133" s="19"/>
      <c r="C133" s="19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</row>
    <row r="134" spans="2:84" x14ac:dyDescent="0.2">
      <c r="B134" s="19"/>
      <c r="C134" s="19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</row>
    <row r="135" spans="2:84" x14ac:dyDescent="0.2">
      <c r="B135" s="19"/>
      <c r="C135" s="19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</row>
    <row r="136" spans="2:84" x14ac:dyDescent="0.2">
      <c r="B136" s="19"/>
      <c r="C136" s="19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</row>
    <row r="137" spans="2:84" x14ac:dyDescent="0.2">
      <c r="B137" s="19"/>
      <c r="C137" s="19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</row>
    <row r="138" spans="2:84" x14ac:dyDescent="0.2">
      <c r="B138" s="19"/>
      <c r="C138" s="19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</row>
    <row r="139" spans="2:84" x14ac:dyDescent="0.2">
      <c r="B139" s="19"/>
      <c r="C139" s="19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</row>
    <row r="140" spans="2:84" x14ac:dyDescent="0.2">
      <c r="B140" s="19"/>
      <c r="C140" s="19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</row>
    <row r="141" spans="2:84" x14ac:dyDescent="0.2">
      <c r="B141" s="19"/>
      <c r="C141" s="19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</row>
    <row r="142" spans="2:84" x14ac:dyDescent="0.2">
      <c r="B142" s="19"/>
      <c r="C142" s="19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</row>
    <row r="143" spans="2:84" x14ac:dyDescent="0.2">
      <c r="B143" s="19"/>
      <c r="C143" s="19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</row>
    <row r="144" spans="2:84" x14ac:dyDescent="0.2">
      <c r="B144" s="19"/>
      <c r="C144" s="19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</row>
    <row r="145" spans="2:84" x14ac:dyDescent="0.2">
      <c r="B145" s="19"/>
      <c r="C145" s="19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</row>
    <row r="146" spans="2:84" x14ac:dyDescent="0.2">
      <c r="B146" s="19"/>
      <c r="C146" s="19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</row>
    <row r="147" spans="2:84" x14ac:dyDescent="0.2">
      <c r="B147" s="19"/>
      <c r="C147" s="19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</row>
    <row r="148" spans="2:84" x14ac:dyDescent="0.2">
      <c r="B148" s="19"/>
      <c r="C148" s="19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</row>
    <row r="149" spans="2:84" x14ac:dyDescent="0.2">
      <c r="B149" s="19"/>
      <c r="C149" s="19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</row>
    <row r="150" spans="2:84" x14ac:dyDescent="0.2">
      <c r="B150" s="19"/>
      <c r="C150" s="19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</row>
    <row r="151" spans="2:84" x14ac:dyDescent="0.2">
      <c r="B151" s="19"/>
      <c r="C151" s="19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</row>
    <row r="152" spans="2:84" x14ac:dyDescent="0.2">
      <c r="B152" s="19"/>
      <c r="C152" s="19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</row>
    <row r="153" spans="2:84" x14ac:dyDescent="0.2">
      <c r="B153" s="19"/>
      <c r="C153" s="19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</row>
    <row r="154" spans="2:84" x14ac:dyDescent="0.2">
      <c r="B154" s="19"/>
      <c r="C154" s="19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</row>
    <row r="155" spans="2:84" x14ac:dyDescent="0.2">
      <c r="B155" s="19"/>
      <c r="C155" s="19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</row>
    <row r="156" spans="2:84" x14ac:dyDescent="0.2">
      <c r="B156" s="19"/>
      <c r="C156" s="19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</row>
    <row r="157" spans="2:84" x14ac:dyDescent="0.2">
      <c r="B157" s="19"/>
      <c r="C157" s="19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</row>
    <row r="158" spans="2:84" x14ac:dyDescent="0.2">
      <c r="B158" s="19"/>
      <c r="C158" s="19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</row>
    <row r="159" spans="2:84" x14ac:dyDescent="0.2">
      <c r="B159" s="19"/>
      <c r="C159" s="19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</row>
    <row r="160" spans="2:84" x14ac:dyDescent="0.2">
      <c r="B160" s="19"/>
      <c r="C160" s="19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</row>
    <row r="161" spans="2:84" x14ac:dyDescent="0.2">
      <c r="B161" s="19"/>
      <c r="C161" s="19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</row>
    <row r="162" spans="2:84" x14ac:dyDescent="0.2">
      <c r="B162" s="19"/>
      <c r="C162" s="19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</row>
    <row r="163" spans="2:84" x14ac:dyDescent="0.2">
      <c r="B163" s="19"/>
      <c r="C163" s="19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</row>
    <row r="164" spans="2:84" x14ac:dyDescent="0.2">
      <c r="B164" s="19"/>
      <c r="C164" s="19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</row>
    <row r="165" spans="2:84" x14ac:dyDescent="0.2">
      <c r="B165" s="19"/>
      <c r="C165" s="19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</row>
    <row r="166" spans="2:84" x14ac:dyDescent="0.2">
      <c r="B166" s="19"/>
      <c r="C166" s="19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</row>
    <row r="167" spans="2:84" x14ac:dyDescent="0.2">
      <c r="B167" s="19"/>
      <c r="C167" s="19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</row>
    <row r="168" spans="2:84" x14ac:dyDescent="0.2">
      <c r="B168" s="19"/>
      <c r="C168" s="19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</row>
    <row r="169" spans="2:84" x14ac:dyDescent="0.2">
      <c r="B169" s="19"/>
      <c r="C169" s="19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</row>
    <row r="170" spans="2:84" x14ac:dyDescent="0.2">
      <c r="B170" s="19"/>
      <c r="C170" s="19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</row>
    <row r="171" spans="2:84" x14ac:dyDescent="0.2">
      <c r="B171" s="19"/>
      <c r="C171" s="19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</row>
    <row r="172" spans="2:84" x14ac:dyDescent="0.2">
      <c r="B172" s="19"/>
      <c r="C172" s="19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</row>
    <row r="173" spans="2:84" x14ac:dyDescent="0.2">
      <c r="B173" s="19"/>
      <c r="C173" s="19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</row>
    <row r="174" spans="2:84" x14ac:dyDescent="0.2">
      <c r="B174" s="19"/>
      <c r="C174" s="19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</row>
    <row r="175" spans="2:84" x14ac:dyDescent="0.2">
      <c r="B175" s="19"/>
      <c r="C175" s="19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</row>
    <row r="176" spans="2:84" x14ac:dyDescent="0.2">
      <c r="B176" s="19"/>
      <c r="C176" s="19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</row>
    <row r="177" spans="2:84" x14ac:dyDescent="0.2">
      <c r="B177" s="19"/>
      <c r="C177" s="19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</row>
    <row r="178" spans="2:84" x14ac:dyDescent="0.2">
      <c r="B178" s="19"/>
      <c r="C178" s="19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</row>
    <row r="179" spans="2:84" x14ac:dyDescent="0.2">
      <c r="B179" s="19"/>
      <c r="C179" s="19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</row>
    <row r="180" spans="2:84" x14ac:dyDescent="0.2">
      <c r="B180" s="19"/>
      <c r="C180" s="19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</row>
    <row r="181" spans="2:84" x14ac:dyDescent="0.2">
      <c r="B181" s="19"/>
      <c r="C181" s="19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</row>
    <row r="182" spans="2:84" x14ac:dyDescent="0.2">
      <c r="B182" s="19"/>
      <c r="C182" s="19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</row>
    <row r="183" spans="2:84" x14ac:dyDescent="0.2">
      <c r="B183" s="19"/>
      <c r="C183" s="19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</row>
    <row r="184" spans="2:84" x14ac:dyDescent="0.2">
      <c r="B184" s="19"/>
      <c r="C184" s="19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</row>
    <row r="185" spans="2:84" x14ac:dyDescent="0.2">
      <c r="B185" s="19"/>
      <c r="C185" s="19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</row>
    <row r="186" spans="2:84" x14ac:dyDescent="0.2">
      <c r="B186" s="19"/>
      <c r="C186" s="19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</row>
    <row r="187" spans="2:84" x14ac:dyDescent="0.2">
      <c r="B187" s="19"/>
      <c r="C187" s="19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</row>
    <row r="188" spans="2:84" x14ac:dyDescent="0.2">
      <c r="B188" s="19"/>
      <c r="C188" s="19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</row>
    <row r="189" spans="2:84" x14ac:dyDescent="0.2">
      <c r="B189" s="19"/>
      <c r="C189" s="19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</row>
    <row r="190" spans="2:84" x14ac:dyDescent="0.2">
      <c r="B190" s="19"/>
      <c r="C190" s="19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</row>
    <row r="191" spans="2:84" x14ac:dyDescent="0.2">
      <c r="B191" s="19"/>
      <c r="C191" s="19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</row>
    <row r="192" spans="2:84" x14ac:dyDescent="0.2">
      <c r="B192" s="19"/>
      <c r="C192" s="19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</row>
    <row r="193" spans="2:84" x14ac:dyDescent="0.2">
      <c r="B193" s="19"/>
      <c r="C193" s="19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</row>
    <row r="194" spans="2:84" x14ac:dyDescent="0.2">
      <c r="B194" s="19"/>
      <c r="C194" s="19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</row>
    <row r="195" spans="2:84" x14ac:dyDescent="0.2">
      <c r="B195" s="19"/>
      <c r="C195" s="19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</row>
    <row r="196" spans="2:84" x14ac:dyDescent="0.2">
      <c r="B196" s="19"/>
      <c r="C196" s="19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</row>
    <row r="197" spans="2:84" x14ac:dyDescent="0.2">
      <c r="B197" s="19"/>
      <c r="C197" s="19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</row>
    <row r="198" spans="2:84" x14ac:dyDescent="0.2">
      <c r="B198" s="19"/>
      <c r="C198" s="19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</row>
    <row r="199" spans="2:84" x14ac:dyDescent="0.2">
      <c r="B199" s="19"/>
      <c r="C199" s="19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</row>
    <row r="200" spans="2:84" x14ac:dyDescent="0.2">
      <c r="B200" s="19"/>
      <c r="C200" s="19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</row>
    <row r="201" spans="2:84" x14ac:dyDescent="0.2">
      <c r="B201" s="19"/>
      <c r="C201" s="19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</row>
    <row r="202" spans="2:84" x14ac:dyDescent="0.2">
      <c r="B202" s="19"/>
      <c r="C202" s="19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</row>
    <row r="203" spans="2:84" x14ac:dyDescent="0.2">
      <c r="B203" s="19"/>
      <c r="C203" s="19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</row>
    <row r="204" spans="2:84" x14ac:dyDescent="0.2">
      <c r="B204" s="19"/>
      <c r="C204" s="19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</row>
    <row r="205" spans="2:84" x14ac:dyDescent="0.2">
      <c r="B205" s="19"/>
      <c r="C205" s="19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</row>
    <row r="206" spans="2:84" x14ac:dyDescent="0.2">
      <c r="B206" s="19"/>
      <c r="C206" s="19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</row>
    <row r="207" spans="2:84" x14ac:dyDescent="0.2">
      <c r="B207" s="19"/>
      <c r="C207" s="19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</row>
    <row r="208" spans="2:84" x14ac:dyDescent="0.2">
      <c r="B208" s="19"/>
      <c r="C208" s="19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</row>
    <row r="209" spans="2:84" x14ac:dyDescent="0.2">
      <c r="B209" s="19"/>
      <c r="C209" s="19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</row>
    <row r="210" spans="2:84" x14ac:dyDescent="0.2">
      <c r="B210" s="19"/>
      <c r="C210" s="19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</row>
    <row r="211" spans="2:84" x14ac:dyDescent="0.2">
      <c r="B211" s="19"/>
      <c r="C211" s="19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</row>
    <row r="212" spans="2:84" x14ac:dyDescent="0.2">
      <c r="B212" s="19"/>
      <c r="C212" s="19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</row>
    <row r="213" spans="2:84" x14ac:dyDescent="0.2">
      <c r="B213" s="19"/>
      <c r="C213" s="19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</row>
    <row r="214" spans="2:84" x14ac:dyDescent="0.2">
      <c r="B214" s="19"/>
      <c r="C214" s="19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</row>
    <row r="215" spans="2:84" x14ac:dyDescent="0.2">
      <c r="B215" s="19"/>
      <c r="C215" s="19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</row>
    <row r="216" spans="2:84" x14ac:dyDescent="0.2">
      <c r="B216" s="19"/>
      <c r="C216" s="19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</row>
    <row r="217" spans="2:84" x14ac:dyDescent="0.2">
      <c r="B217" s="19"/>
      <c r="C217" s="19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</row>
    <row r="218" spans="2:84" x14ac:dyDescent="0.2">
      <c r="B218" s="19"/>
      <c r="C218" s="19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</row>
    <row r="219" spans="2:84" x14ac:dyDescent="0.2">
      <c r="B219" s="19"/>
      <c r="C219" s="19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</row>
    <row r="220" spans="2:84" x14ac:dyDescent="0.2">
      <c r="B220" s="19"/>
      <c r="C220" s="19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</row>
    <row r="221" spans="2:84" x14ac:dyDescent="0.2">
      <c r="B221" s="19"/>
      <c r="C221" s="19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</row>
    <row r="222" spans="2:84" x14ac:dyDescent="0.2">
      <c r="B222" s="19"/>
      <c r="C222" s="19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</row>
    <row r="223" spans="2:84" x14ac:dyDescent="0.2">
      <c r="B223" s="19"/>
      <c r="C223" s="19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</row>
    <row r="224" spans="2:84" x14ac:dyDescent="0.2">
      <c r="B224" s="19"/>
      <c r="C224" s="19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</row>
    <row r="225" spans="2:84" x14ac:dyDescent="0.2">
      <c r="B225" s="19"/>
      <c r="C225" s="19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</row>
    <row r="226" spans="2:84" x14ac:dyDescent="0.2">
      <c r="B226" s="19"/>
      <c r="C226" s="19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</row>
    <row r="227" spans="2:84" x14ac:dyDescent="0.2">
      <c r="B227" s="19"/>
      <c r="C227" s="19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</row>
    <row r="228" spans="2:84" x14ac:dyDescent="0.2">
      <c r="B228" s="19"/>
      <c r="C228" s="19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</row>
    <row r="229" spans="2:84" x14ac:dyDescent="0.2">
      <c r="B229" s="19"/>
      <c r="C229" s="19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</row>
    <row r="230" spans="2:84" x14ac:dyDescent="0.2">
      <c r="B230" s="19"/>
      <c r="C230" s="19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</row>
    <row r="231" spans="2:84" x14ac:dyDescent="0.2">
      <c r="B231" s="19"/>
      <c r="C231" s="19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</row>
    <row r="232" spans="2:84" x14ac:dyDescent="0.2">
      <c r="B232" s="19"/>
      <c r="C232" s="19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</row>
    <row r="233" spans="2:84" x14ac:dyDescent="0.2">
      <c r="B233" s="19"/>
      <c r="C233" s="19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</row>
    <row r="234" spans="2:84" x14ac:dyDescent="0.2">
      <c r="B234" s="19"/>
      <c r="C234" s="19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</row>
    <row r="235" spans="2:84" x14ac:dyDescent="0.2">
      <c r="B235" s="19"/>
      <c r="C235" s="19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</row>
    <row r="236" spans="2:84" x14ac:dyDescent="0.2">
      <c r="B236" s="19"/>
      <c r="C236" s="19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</row>
    <row r="237" spans="2:84" x14ac:dyDescent="0.2">
      <c r="B237" s="19"/>
      <c r="C237" s="19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</row>
    <row r="238" spans="2:84" x14ac:dyDescent="0.2">
      <c r="B238" s="19"/>
      <c r="C238" s="19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</row>
    <row r="239" spans="2:84" x14ac:dyDescent="0.2">
      <c r="B239" s="19"/>
      <c r="C239" s="19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</row>
    <row r="240" spans="2:84" x14ac:dyDescent="0.2">
      <c r="B240" s="19"/>
      <c r="C240" s="19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</row>
    <row r="241" spans="2:84" x14ac:dyDescent="0.2">
      <c r="B241" s="19"/>
      <c r="C241" s="19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</row>
    <row r="242" spans="2:84" x14ac:dyDescent="0.2">
      <c r="B242" s="19"/>
      <c r="C242" s="19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</row>
    <row r="243" spans="2:84" x14ac:dyDescent="0.2">
      <c r="B243" s="19"/>
      <c r="C243" s="19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</row>
    <row r="244" spans="2:84" x14ac:dyDescent="0.2">
      <c r="B244" s="19"/>
      <c r="C244" s="19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</row>
    <row r="245" spans="2:84" x14ac:dyDescent="0.2">
      <c r="B245" s="19"/>
      <c r="C245" s="19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</row>
    <row r="246" spans="2:84" x14ac:dyDescent="0.2">
      <c r="B246" s="19"/>
      <c r="C246" s="19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</row>
    <row r="247" spans="2:84" x14ac:dyDescent="0.2">
      <c r="B247" s="19"/>
      <c r="C247" s="19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</row>
    <row r="248" spans="2:84" x14ac:dyDescent="0.2">
      <c r="B248" s="19"/>
      <c r="C248" s="19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</row>
    <row r="249" spans="2:84" x14ac:dyDescent="0.2">
      <c r="B249" s="19"/>
      <c r="C249" s="19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</row>
    <row r="250" spans="2:84" x14ac:dyDescent="0.2">
      <c r="B250" s="19"/>
      <c r="C250" s="19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</row>
    <row r="251" spans="2:84" x14ac:dyDescent="0.2">
      <c r="B251" s="19"/>
      <c r="C251" s="19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</row>
    <row r="252" spans="2:84" x14ac:dyDescent="0.2">
      <c r="B252" s="19"/>
      <c r="C252" s="19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</row>
    <row r="253" spans="2:84" x14ac:dyDescent="0.2">
      <c r="B253" s="19"/>
      <c r="C253" s="19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</row>
    <row r="254" spans="2:84" x14ac:dyDescent="0.2">
      <c r="B254" s="19"/>
      <c r="C254" s="19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</row>
    <row r="255" spans="2:84" x14ac:dyDescent="0.2">
      <c r="B255" s="19"/>
      <c r="C255" s="19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</row>
    <row r="256" spans="2:84" x14ac:dyDescent="0.2">
      <c r="B256" s="19"/>
      <c r="C256" s="19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</row>
    <row r="257" spans="2:84" x14ac:dyDescent="0.2">
      <c r="B257" s="19"/>
      <c r="C257" s="19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</row>
    <row r="258" spans="2:84" x14ac:dyDescent="0.2">
      <c r="B258" s="19"/>
      <c r="C258" s="19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</row>
    <row r="259" spans="2:84" x14ac:dyDescent="0.2">
      <c r="B259" s="19"/>
      <c r="C259" s="19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</row>
    <row r="260" spans="2:84" x14ac:dyDescent="0.2">
      <c r="B260" s="19"/>
      <c r="C260" s="19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</row>
    <row r="261" spans="2:84" x14ac:dyDescent="0.2">
      <c r="B261" s="19"/>
      <c r="C261" s="19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</row>
    <row r="262" spans="2:84" x14ac:dyDescent="0.2">
      <c r="B262" s="19"/>
      <c r="C262" s="19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</row>
    <row r="263" spans="2:84" x14ac:dyDescent="0.2">
      <c r="B263" s="19"/>
      <c r="C263" s="19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</row>
    <row r="264" spans="2:84" x14ac:dyDescent="0.2">
      <c r="B264" s="19"/>
      <c r="C264" s="19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</row>
    <row r="265" spans="2:84" x14ac:dyDescent="0.2">
      <c r="B265" s="19"/>
      <c r="C265" s="19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</row>
    <row r="266" spans="2:84" x14ac:dyDescent="0.2">
      <c r="B266" s="19"/>
      <c r="C266" s="19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</row>
    <row r="267" spans="2:84" x14ac:dyDescent="0.2">
      <c r="B267" s="19"/>
      <c r="C267" s="19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</row>
    <row r="268" spans="2:84" x14ac:dyDescent="0.2">
      <c r="B268" s="19"/>
      <c r="C268" s="19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</row>
    <row r="269" spans="2:84" x14ac:dyDescent="0.2">
      <c r="B269" s="19"/>
      <c r="C269" s="19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</row>
    <row r="270" spans="2:84" x14ac:dyDescent="0.2">
      <c r="B270" s="19"/>
      <c r="C270" s="19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</row>
    <row r="271" spans="2:84" x14ac:dyDescent="0.2">
      <c r="B271" s="19"/>
      <c r="C271" s="19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</row>
    <row r="272" spans="2:84" x14ac:dyDescent="0.2">
      <c r="B272" s="19"/>
      <c r="C272" s="19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</row>
    <row r="273" spans="2:84" x14ac:dyDescent="0.2">
      <c r="B273" s="19"/>
      <c r="C273" s="19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</row>
    <row r="274" spans="2:84" x14ac:dyDescent="0.2">
      <c r="B274" s="19"/>
      <c r="C274" s="19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</row>
    <row r="275" spans="2:84" x14ac:dyDescent="0.2">
      <c r="B275" s="19"/>
      <c r="C275" s="19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</row>
    <row r="276" spans="2:84" x14ac:dyDescent="0.2">
      <c r="B276" s="19"/>
      <c r="C276" s="19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</row>
    <row r="277" spans="2:84" x14ac:dyDescent="0.2">
      <c r="B277" s="19"/>
      <c r="C277" s="19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</row>
    <row r="278" spans="2:84" x14ac:dyDescent="0.2">
      <c r="B278" s="19"/>
      <c r="C278" s="19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</row>
    <row r="279" spans="2:84" x14ac:dyDescent="0.2">
      <c r="B279" s="19"/>
      <c r="C279" s="19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</row>
    <row r="280" spans="2:84" x14ac:dyDescent="0.2">
      <c r="B280" s="19"/>
      <c r="C280" s="19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</row>
    <row r="281" spans="2:84" x14ac:dyDescent="0.2">
      <c r="B281" s="19"/>
      <c r="C281" s="19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</row>
    <row r="282" spans="2:84" x14ac:dyDescent="0.2">
      <c r="B282" s="19"/>
      <c r="C282" s="19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</row>
    <row r="283" spans="2:84" x14ac:dyDescent="0.2">
      <c r="B283" s="19"/>
      <c r="C283" s="19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</row>
    <row r="284" spans="2:84" x14ac:dyDescent="0.2">
      <c r="B284" s="19"/>
      <c r="C284" s="19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</row>
    <row r="285" spans="2:84" x14ac:dyDescent="0.2">
      <c r="B285" s="19"/>
      <c r="C285" s="19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</row>
    <row r="286" spans="2:84" x14ac:dyDescent="0.2">
      <c r="B286" s="19"/>
      <c r="C286" s="19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</row>
    <row r="287" spans="2:84" x14ac:dyDescent="0.2">
      <c r="B287" s="19"/>
      <c r="C287" s="19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</row>
    <row r="288" spans="2:84" x14ac:dyDescent="0.2">
      <c r="B288" s="19"/>
      <c r="C288" s="19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</row>
    <row r="289" spans="2:84" x14ac:dyDescent="0.2">
      <c r="B289" s="19"/>
      <c r="C289" s="19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</row>
    <row r="290" spans="2:84" x14ac:dyDescent="0.2">
      <c r="B290" s="19"/>
      <c r="C290" s="19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</row>
    <row r="291" spans="2:84" x14ac:dyDescent="0.2">
      <c r="B291" s="19"/>
      <c r="C291" s="19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</row>
    <row r="292" spans="2:84" x14ac:dyDescent="0.2">
      <c r="B292" s="19"/>
      <c r="C292" s="19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</row>
    <row r="293" spans="2:84" x14ac:dyDescent="0.2">
      <c r="B293" s="19"/>
      <c r="C293" s="19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</row>
    <row r="294" spans="2:84" x14ac:dyDescent="0.2">
      <c r="B294" s="19"/>
      <c r="C294" s="19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</row>
    <row r="295" spans="2:84" x14ac:dyDescent="0.2">
      <c r="B295" s="19"/>
      <c r="C295" s="19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</row>
    <row r="296" spans="2:84" x14ac:dyDescent="0.2">
      <c r="B296" s="19"/>
      <c r="C296" s="19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</row>
    <row r="297" spans="2:84" x14ac:dyDescent="0.2">
      <c r="B297" s="19"/>
      <c r="C297" s="19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</row>
    <row r="298" spans="2:84" x14ac:dyDescent="0.2">
      <c r="B298" s="19"/>
      <c r="C298" s="19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</row>
    <row r="299" spans="2:84" x14ac:dyDescent="0.2">
      <c r="B299" s="19"/>
      <c r="C299" s="19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</row>
    <row r="300" spans="2:84" x14ac:dyDescent="0.2">
      <c r="B300" s="19"/>
      <c r="C300" s="19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</row>
    <row r="301" spans="2:84" x14ac:dyDescent="0.2">
      <c r="B301" s="19"/>
      <c r="C301" s="19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</row>
    <row r="302" spans="2:84" x14ac:dyDescent="0.2">
      <c r="B302" s="19"/>
      <c r="C302" s="19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</row>
    <row r="303" spans="2:84" x14ac:dyDescent="0.2">
      <c r="B303" s="19"/>
      <c r="C303" s="19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</row>
    <row r="304" spans="2:84" x14ac:dyDescent="0.2">
      <c r="B304" s="19"/>
      <c r="C304" s="19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</row>
    <row r="305" spans="2:84" x14ac:dyDescent="0.2">
      <c r="B305" s="19"/>
      <c r="C305" s="19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</row>
    <row r="306" spans="2:84" x14ac:dyDescent="0.2">
      <c r="B306" s="19"/>
      <c r="C306" s="19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</row>
    <row r="307" spans="2:84" x14ac:dyDescent="0.2">
      <c r="B307" s="19"/>
      <c r="C307" s="19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</row>
    <row r="308" spans="2:84" x14ac:dyDescent="0.2">
      <c r="B308" s="19"/>
      <c r="C308" s="19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</row>
    <row r="309" spans="2:84" x14ac:dyDescent="0.2">
      <c r="B309" s="19"/>
      <c r="C309" s="19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</row>
    <row r="310" spans="2:84" x14ac:dyDescent="0.2">
      <c r="B310" s="19"/>
      <c r="C310" s="19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</row>
    <row r="311" spans="2:84" x14ac:dyDescent="0.2">
      <c r="B311" s="19"/>
      <c r="C311" s="19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</row>
    <row r="312" spans="2:84" x14ac:dyDescent="0.2">
      <c r="B312" s="19"/>
      <c r="C312" s="19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</row>
    <row r="313" spans="2:84" x14ac:dyDescent="0.2">
      <c r="B313" s="19"/>
      <c r="C313" s="19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</row>
    <row r="314" spans="2:84" x14ac:dyDescent="0.2">
      <c r="B314" s="19"/>
      <c r="C314" s="19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</row>
    <row r="315" spans="2:84" x14ac:dyDescent="0.2">
      <c r="B315" s="19"/>
      <c r="C315" s="19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</row>
    <row r="316" spans="2:84" x14ac:dyDescent="0.2">
      <c r="B316" s="19"/>
      <c r="C316" s="19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</row>
    <row r="317" spans="2:84" x14ac:dyDescent="0.2">
      <c r="B317" s="19"/>
      <c r="C317" s="19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</row>
    <row r="318" spans="2:84" x14ac:dyDescent="0.2">
      <c r="B318" s="19"/>
      <c r="C318" s="19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</row>
    <row r="319" spans="2:84" x14ac:dyDescent="0.2">
      <c r="B319" s="19"/>
      <c r="C319" s="19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</row>
    <row r="320" spans="2:84" x14ac:dyDescent="0.2">
      <c r="B320" s="19"/>
      <c r="C320" s="19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</row>
    <row r="321" spans="2:84" x14ac:dyDescent="0.2">
      <c r="B321" s="19"/>
      <c r="C321" s="19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</row>
    <row r="322" spans="2:84" x14ac:dyDescent="0.2">
      <c r="B322" s="19"/>
      <c r="C322" s="19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</row>
    <row r="323" spans="2:84" x14ac:dyDescent="0.2">
      <c r="B323" s="19"/>
      <c r="C323" s="19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</row>
    <row r="324" spans="2:84" x14ac:dyDescent="0.2">
      <c r="B324" s="19"/>
      <c r="C324" s="19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</row>
    <row r="325" spans="2:84" x14ac:dyDescent="0.2">
      <c r="B325" s="19"/>
      <c r="C325" s="19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</row>
    <row r="326" spans="2:84" x14ac:dyDescent="0.2">
      <c r="B326" s="19"/>
      <c r="C326" s="19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</row>
    <row r="327" spans="2:84" x14ac:dyDescent="0.2">
      <c r="B327" s="19"/>
      <c r="C327" s="19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</row>
    <row r="328" spans="2:84" x14ac:dyDescent="0.2">
      <c r="B328" s="19"/>
      <c r="C328" s="19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</row>
    <row r="329" spans="2:84" x14ac:dyDescent="0.2">
      <c r="B329" s="19"/>
      <c r="C329" s="19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</row>
    <row r="330" spans="2:84" x14ac:dyDescent="0.2">
      <c r="B330" s="19"/>
      <c r="C330" s="19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</row>
    <row r="331" spans="2:84" x14ac:dyDescent="0.2">
      <c r="B331" s="19"/>
      <c r="C331" s="19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</row>
    <row r="332" spans="2:84" x14ac:dyDescent="0.2">
      <c r="B332" s="19"/>
      <c r="C332" s="19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</row>
    <row r="333" spans="2:84" x14ac:dyDescent="0.2">
      <c r="B333" s="19"/>
      <c r="C333" s="19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</row>
    <row r="334" spans="2:84" x14ac:dyDescent="0.2">
      <c r="B334" s="19"/>
      <c r="C334" s="19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</row>
    <row r="335" spans="2:84" x14ac:dyDescent="0.2">
      <c r="B335" s="19"/>
      <c r="C335" s="19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</row>
    <row r="336" spans="2:84" x14ac:dyDescent="0.2">
      <c r="B336" s="19"/>
      <c r="C336" s="19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</row>
    <row r="337" spans="2:84" x14ac:dyDescent="0.2">
      <c r="B337" s="19"/>
      <c r="C337" s="19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</row>
    <row r="338" spans="2:84" x14ac:dyDescent="0.2">
      <c r="B338" s="19"/>
      <c r="C338" s="19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</row>
    <row r="339" spans="2:84" x14ac:dyDescent="0.2">
      <c r="B339" s="19"/>
      <c r="C339" s="19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</row>
    <row r="340" spans="2:84" x14ac:dyDescent="0.2">
      <c r="B340" s="19"/>
      <c r="C340" s="19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</row>
    <row r="341" spans="2:84" x14ac:dyDescent="0.2">
      <c r="B341" s="19"/>
      <c r="C341" s="19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</row>
    <row r="342" spans="2:84" x14ac:dyDescent="0.2">
      <c r="B342" s="19"/>
      <c r="C342" s="19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</row>
    <row r="343" spans="2:84" x14ac:dyDescent="0.2">
      <c r="B343" s="19"/>
      <c r="C343" s="19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</row>
    <row r="344" spans="2:84" x14ac:dyDescent="0.2">
      <c r="B344" s="19"/>
      <c r="C344" s="19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</row>
    <row r="345" spans="2:84" x14ac:dyDescent="0.2">
      <c r="B345" s="19"/>
      <c r="C345" s="19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</row>
    <row r="346" spans="2:84" x14ac:dyDescent="0.2">
      <c r="B346" s="19"/>
      <c r="C346" s="19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</row>
    <row r="347" spans="2:84" x14ac:dyDescent="0.2">
      <c r="B347" s="19"/>
      <c r="C347" s="19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</row>
    <row r="348" spans="2:84" x14ac:dyDescent="0.2">
      <c r="B348" s="19"/>
      <c r="C348" s="19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</row>
    <row r="349" spans="2:84" x14ac:dyDescent="0.2">
      <c r="B349" s="19"/>
      <c r="C349" s="19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</row>
    <row r="350" spans="2:84" x14ac:dyDescent="0.2">
      <c r="B350" s="19"/>
      <c r="C350" s="19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</row>
    <row r="351" spans="2:84" x14ac:dyDescent="0.2">
      <c r="B351" s="19"/>
      <c r="C351" s="19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</row>
    <row r="352" spans="2:84" x14ac:dyDescent="0.2">
      <c r="B352" s="19"/>
      <c r="C352" s="19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</row>
    <row r="353" spans="2:84" x14ac:dyDescent="0.2">
      <c r="B353" s="19"/>
      <c r="C353" s="19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</row>
    <row r="354" spans="2:84" x14ac:dyDescent="0.2">
      <c r="B354" s="19"/>
      <c r="C354" s="19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</row>
    <row r="355" spans="2:84" x14ac:dyDescent="0.2">
      <c r="B355" s="19"/>
      <c r="C355" s="19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</row>
  </sheetData>
  <mergeCells count="25">
    <mergeCell ref="B3:Z3"/>
    <mergeCell ref="C6:C7"/>
    <mergeCell ref="A4:A7"/>
    <mergeCell ref="B4:B7"/>
    <mergeCell ref="B1:P1"/>
    <mergeCell ref="I2:Z2"/>
    <mergeCell ref="U6:V6"/>
    <mergeCell ref="X6:Z6"/>
    <mergeCell ref="W5:Z5"/>
    <mergeCell ref="W6:W7"/>
    <mergeCell ref="D4:V4"/>
    <mergeCell ref="T5:T7"/>
    <mergeCell ref="S5:S7"/>
    <mergeCell ref="Q5:Q7"/>
    <mergeCell ref="J6:K6"/>
    <mergeCell ref="D6:D7"/>
    <mergeCell ref="E6:E7"/>
    <mergeCell ref="D5:F5"/>
    <mergeCell ref="G5:L5"/>
    <mergeCell ref="P5:P7"/>
    <mergeCell ref="F6:F7"/>
    <mergeCell ref="G6:G7"/>
    <mergeCell ref="H6:H7"/>
    <mergeCell ref="I6:I7"/>
    <mergeCell ref="L6:L7"/>
  </mergeCells>
  <pageMargins left="0.7" right="0.7" top="0.75" bottom="0.75" header="0.3" footer="0.3"/>
  <pageSetup paperSize="9" scale="53" orientation="landscape" r:id="rId1"/>
  <rowBreaks count="1" manualBreakCount="1">
    <brk id="30" max="16383" man="1"/>
  </rowBreaks>
  <colBreaks count="2" manualBreakCount="2">
    <brk id="19" max="46" man="1"/>
    <brk id="26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46"/>
  <sheetViews>
    <sheetView tabSelected="1" workbookViewId="0">
      <selection activeCell="L5" sqref="L5"/>
    </sheetView>
  </sheetViews>
  <sheetFormatPr defaultColWidth="12.5703125" defaultRowHeight="15.75" customHeight="1" x14ac:dyDescent="0.2"/>
  <cols>
    <col min="1" max="1" width="4.140625" style="2" customWidth="1"/>
    <col min="2" max="2" width="49" style="2" customWidth="1"/>
    <col min="3" max="3" width="17.5703125" style="2" customWidth="1"/>
    <col min="4" max="4" width="14.85546875" style="2" customWidth="1"/>
    <col min="5" max="5" width="16.5703125" style="2" customWidth="1"/>
    <col min="6" max="6" width="15" style="2" customWidth="1"/>
    <col min="7" max="16384" width="12.5703125" style="2"/>
  </cols>
  <sheetData>
    <row r="2" spans="1:10" ht="15.75" customHeight="1" x14ac:dyDescent="0.2">
      <c r="A2" s="144" t="s">
        <v>96</v>
      </c>
      <c r="B2" s="144"/>
      <c r="C2" s="144"/>
      <c r="D2" s="144"/>
      <c r="E2" s="144"/>
      <c r="F2" s="144"/>
      <c r="G2" s="144"/>
      <c r="H2" s="144"/>
      <c r="I2" s="144"/>
      <c r="J2" s="144"/>
    </row>
    <row r="3" spans="1:10" ht="108" customHeight="1" x14ac:dyDescent="0.3">
      <c r="A3" s="145" t="s">
        <v>84</v>
      </c>
      <c r="B3" s="145"/>
      <c r="C3" s="145"/>
      <c r="D3" s="145"/>
      <c r="E3" s="145"/>
      <c r="F3" s="145"/>
      <c r="G3" s="145"/>
      <c r="H3" s="145"/>
      <c r="I3" s="145"/>
      <c r="J3" s="145"/>
    </row>
    <row r="4" spans="1:10" ht="18" customHeight="1" x14ac:dyDescent="0.2">
      <c r="A4" s="146" t="s">
        <v>0</v>
      </c>
      <c r="B4" s="90" t="s">
        <v>1</v>
      </c>
      <c r="C4" s="118" t="s">
        <v>85</v>
      </c>
      <c r="D4" s="118" t="s">
        <v>86</v>
      </c>
      <c r="E4" s="118" t="s">
        <v>87</v>
      </c>
      <c r="F4" s="118" t="s">
        <v>88</v>
      </c>
      <c r="G4" s="118" t="s">
        <v>89</v>
      </c>
      <c r="H4" s="149" t="s">
        <v>90</v>
      </c>
      <c r="I4" s="141" t="s">
        <v>91</v>
      </c>
      <c r="J4" s="142" t="s">
        <v>92</v>
      </c>
    </row>
    <row r="5" spans="1:10" ht="143.25" customHeight="1" x14ac:dyDescent="0.2">
      <c r="A5" s="147"/>
      <c r="B5" s="148"/>
      <c r="C5" s="118"/>
      <c r="D5" s="118"/>
      <c r="E5" s="118"/>
      <c r="F5" s="118"/>
      <c r="G5" s="118"/>
      <c r="H5" s="149"/>
      <c r="I5" s="141"/>
      <c r="J5" s="143"/>
    </row>
    <row r="6" spans="1:10" x14ac:dyDescent="0.25">
      <c r="A6" s="80">
        <v>1</v>
      </c>
      <c r="B6" s="5" t="s">
        <v>6</v>
      </c>
      <c r="C6" s="10"/>
      <c r="D6" s="10"/>
      <c r="E6" s="10"/>
      <c r="F6" s="10">
        <v>388</v>
      </c>
      <c r="G6" s="10"/>
      <c r="H6" s="10"/>
      <c r="I6" s="10"/>
      <c r="J6" s="10"/>
    </row>
    <row r="7" spans="1:10" x14ac:dyDescent="0.25">
      <c r="A7" s="80">
        <v>2</v>
      </c>
      <c r="B7" s="5" t="s">
        <v>7</v>
      </c>
      <c r="C7" s="10"/>
      <c r="D7" s="10"/>
      <c r="E7" s="10"/>
      <c r="F7" s="10"/>
      <c r="G7" s="10"/>
      <c r="H7" s="10"/>
      <c r="I7" s="10"/>
      <c r="J7" s="10"/>
    </row>
    <row r="8" spans="1:10" x14ac:dyDescent="0.25">
      <c r="A8" s="80">
        <v>3</v>
      </c>
      <c r="B8" s="5" t="s">
        <v>8</v>
      </c>
      <c r="C8" s="10"/>
      <c r="D8" s="10"/>
      <c r="E8" s="10">
        <v>641</v>
      </c>
      <c r="F8" s="10">
        <v>58</v>
      </c>
      <c r="G8" s="10"/>
      <c r="H8" s="10"/>
      <c r="I8" s="10"/>
      <c r="J8" s="10"/>
    </row>
    <row r="9" spans="1:10" x14ac:dyDescent="0.25">
      <c r="A9" s="80">
        <v>4</v>
      </c>
      <c r="B9" s="5" t="s">
        <v>9</v>
      </c>
      <c r="C9" s="10">
        <v>650</v>
      </c>
      <c r="D9" s="10"/>
      <c r="E9" s="10">
        <v>795</v>
      </c>
      <c r="F9" s="10">
        <v>490</v>
      </c>
      <c r="G9" s="10"/>
      <c r="H9" s="10"/>
      <c r="I9" s="10"/>
      <c r="J9" s="10"/>
    </row>
    <row r="10" spans="1:10" x14ac:dyDescent="0.25">
      <c r="A10" s="80">
        <v>5</v>
      </c>
      <c r="B10" s="5" t="s">
        <v>10</v>
      </c>
      <c r="C10" s="10"/>
      <c r="D10" s="10"/>
      <c r="E10" s="10">
        <v>550</v>
      </c>
      <c r="F10" s="10"/>
      <c r="G10" s="10"/>
      <c r="H10" s="10"/>
      <c r="I10" s="10"/>
      <c r="J10" s="10"/>
    </row>
    <row r="11" spans="1:10" x14ac:dyDescent="0.25">
      <c r="A11" s="80">
        <v>6</v>
      </c>
      <c r="B11" s="5" t="s">
        <v>11</v>
      </c>
      <c r="C11" s="10"/>
      <c r="D11" s="10"/>
      <c r="E11" s="10">
        <v>560</v>
      </c>
      <c r="F11" s="10">
        <v>180</v>
      </c>
      <c r="G11" s="10"/>
      <c r="H11" s="10"/>
      <c r="I11" s="10"/>
      <c r="J11" s="10"/>
    </row>
    <row r="12" spans="1:10" x14ac:dyDescent="0.25">
      <c r="A12" s="80">
        <v>7</v>
      </c>
      <c r="B12" s="5" t="s">
        <v>12</v>
      </c>
      <c r="C12" s="10"/>
      <c r="D12" s="10"/>
      <c r="E12" s="10">
        <v>30</v>
      </c>
      <c r="F12" s="10"/>
      <c r="G12" s="10"/>
      <c r="H12" s="10"/>
      <c r="I12" s="10"/>
      <c r="J12" s="10"/>
    </row>
    <row r="13" spans="1:10" x14ac:dyDescent="0.25">
      <c r="A13" s="80">
        <v>8</v>
      </c>
      <c r="B13" s="5" t="s">
        <v>13</v>
      </c>
      <c r="C13" s="10"/>
      <c r="D13" s="10"/>
      <c r="E13" s="10"/>
      <c r="F13" s="10"/>
      <c r="G13" s="10"/>
      <c r="H13" s="10"/>
      <c r="I13" s="10"/>
      <c r="J13" s="10"/>
    </row>
    <row r="14" spans="1:10" ht="31.5" x14ac:dyDescent="0.25">
      <c r="A14" s="80">
        <v>9</v>
      </c>
      <c r="B14" s="5" t="s">
        <v>14</v>
      </c>
      <c r="C14" s="10"/>
      <c r="D14" s="10"/>
      <c r="E14" s="10">
        <v>30</v>
      </c>
      <c r="F14" s="10"/>
      <c r="G14" s="10"/>
      <c r="H14" s="10"/>
      <c r="I14" s="10"/>
      <c r="J14" s="10"/>
    </row>
    <row r="15" spans="1:10" x14ac:dyDescent="0.25">
      <c r="A15" s="80">
        <v>10</v>
      </c>
      <c r="B15" s="5" t="s">
        <v>15</v>
      </c>
      <c r="C15" s="10"/>
      <c r="D15" s="10"/>
      <c r="E15" s="10">
        <v>30</v>
      </c>
      <c r="F15" s="10"/>
      <c r="G15" s="10"/>
      <c r="H15" s="10"/>
      <c r="I15" s="10"/>
      <c r="J15" s="10"/>
    </row>
    <row r="16" spans="1:10" x14ac:dyDescent="0.25">
      <c r="A16" s="80">
        <v>11</v>
      </c>
      <c r="B16" s="5" t="s">
        <v>16</v>
      </c>
      <c r="C16" s="10">
        <v>640</v>
      </c>
      <c r="D16" s="10"/>
      <c r="E16" s="10">
        <v>1499</v>
      </c>
      <c r="F16" s="10">
        <v>15</v>
      </c>
      <c r="G16" s="10"/>
      <c r="H16" s="10"/>
      <c r="I16" s="10"/>
      <c r="J16" s="10"/>
    </row>
    <row r="17" spans="1:10" x14ac:dyDescent="0.25">
      <c r="A17" s="80">
        <v>12</v>
      </c>
      <c r="B17" s="5" t="s">
        <v>17</v>
      </c>
      <c r="C17" s="10"/>
      <c r="D17" s="10"/>
      <c r="E17" s="10">
        <v>688</v>
      </c>
      <c r="F17" s="10">
        <v>215</v>
      </c>
      <c r="G17" s="10"/>
      <c r="H17" s="10"/>
      <c r="I17" s="10"/>
      <c r="J17" s="10"/>
    </row>
    <row r="18" spans="1:10" x14ac:dyDescent="0.25">
      <c r="A18" s="80">
        <v>13</v>
      </c>
      <c r="B18" s="5" t="s">
        <v>18</v>
      </c>
      <c r="C18" s="10">
        <v>2458</v>
      </c>
      <c r="D18" s="10"/>
      <c r="E18" s="10">
        <v>6970</v>
      </c>
      <c r="F18" s="10">
        <v>1500</v>
      </c>
      <c r="G18" s="10"/>
      <c r="H18" s="10"/>
      <c r="I18" s="10"/>
      <c r="J18" s="10"/>
    </row>
    <row r="19" spans="1:10" x14ac:dyDescent="0.25">
      <c r="A19" s="80">
        <v>16</v>
      </c>
      <c r="B19" s="5" t="s">
        <v>20</v>
      </c>
      <c r="C19" s="10">
        <v>700</v>
      </c>
      <c r="D19" s="10"/>
      <c r="E19" s="10"/>
      <c r="F19" s="10"/>
      <c r="G19" s="10"/>
      <c r="H19" s="10"/>
      <c r="I19" s="10"/>
      <c r="J19" s="10"/>
    </row>
    <row r="20" spans="1:10" ht="31.5" x14ac:dyDescent="0.25">
      <c r="A20" s="80">
        <v>24</v>
      </c>
      <c r="B20" s="5" t="s">
        <v>19</v>
      </c>
      <c r="C20" s="10">
        <v>4000</v>
      </c>
      <c r="D20" s="10">
        <v>2993</v>
      </c>
      <c r="E20" s="10">
        <v>9500</v>
      </c>
      <c r="F20" s="10">
        <v>2539</v>
      </c>
      <c r="G20" s="10"/>
      <c r="H20" s="10"/>
      <c r="I20" s="10">
        <v>1398</v>
      </c>
      <c r="J20" s="10"/>
    </row>
    <row r="21" spans="1:10" x14ac:dyDescent="0.25">
      <c r="A21" s="80"/>
      <c r="B21" s="5" t="s">
        <v>28</v>
      </c>
      <c r="C21" s="10">
        <v>760</v>
      </c>
      <c r="D21" s="10"/>
      <c r="E21" s="10">
        <v>3000</v>
      </c>
      <c r="F21" s="10">
        <v>950</v>
      </c>
      <c r="G21" s="10"/>
      <c r="H21" s="10"/>
      <c r="I21" s="10">
        <v>75</v>
      </c>
      <c r="J21" s="10"/>
    </row>
    <row r="22" spans="1:10" s="7" customFormat="1" x14ac:dyDescent="0.25">
      <c r="A22" s="81"/>
      <c r="B22" s="5" t="s">
        <v>21</v>
      </c>
      <c r="C22" s="10">
        <v>3890</v>
      </c>
      <c r="D22" s="10">
        <v>2000</v>
      </c>
      <c r="E22" s="10"/>
      <c r="F22" s="10">
        <v>1500</v>
      </c>
      <c r="G22" s="10"/>
      <c r="H22" s="10"/>
      <c r="I22" s="10"/>
      <c r="J22" s="10"/>
    </row>
    <row r="23" spans="1:10" s="7" customFormat="1" ht="15.75" customHeight="1" x14ac:dyDescent="0.25">
      <c r="A23" s="82"/>
      <c r="B23" s="5" t="s">
        <v>22</v>
      </c>
      <c r="C23" s="10"/>
      <c r="D23" s="10"/>
      <c r="E23" s="10"/>
      <c r="F23" s="10"/>
      <c r="G23" s="10"/>
      <c r="H23" s="10"/>
      <c r="I23" s="10"/>
      <c r="J23" s="10">
        <v>300</v>
      </c>
    </row>
    <row r="24" spans="1:10" ht="15.75" customHeight="1" x14ac:dyDescent="0.25">
      <c r="B24" s="5" t="s">
        <v>24</v>
      </c>
      <c r="C24" s="10"/>
      <c r="D24" s="10"/>
      <c r="E24" s="10"/>
      <c r="F24" s="10"/>
      <c r="G24" s="10"/>
      <c r="H24" s="10"/>
      <c r="I24" s="10"/>
      <c r="J24" s="10"/>
    </row>
    <row r="25" spans="1:10" ht="15.75" customHeight="1" x14ac:dyDescent="0.25">
      <c r="B25" s="5" t="s">
        <v>26</v>
      </c>
      <c r="C25" s="10"/>
      <c r="D25" s="10"/>
      <c r="E25" s="10"/>
      <c r="F25" s="10"/>
      <c r="G25" s="10"/>
      <c r="H25" s="10"/>
      <c r="I25" s="10">
        <v>348</v>
      </c>
      <c r="J25" s="10"/>
    </row>
    <row r="26" spans="1:10" ht="15.75" customHeight="1" x14ac:dyDescent="0.25">
      <c r="B26" s="5" t="s">
        <v>25</v>
      </c>
      <c r="C26" s="10"/>
      <c r="D26" s="10"/>
      <c r="E26" s="10"/>
      <c r="F26" s="10"/>
      <c r="G26" s="10"/>
      <c r="H26" s="10"/>
      <c r="I26" s="10"/>
      <c r="J26" s="10"/>
    </row>
    <row r="27" spans="1:10" ht="15.75" customHeight="1" x14ac:dyDescent="0.25">
      <c r="B27" s="5" t="s">
        <v>33</v>
      </c>
      <c r="C27" s="10"/>
      <c r="D27" s="10"/>
      <c r="E27" s="10"/>
      <c r="F27" s="10"/>
      <c r="G27" s="10"/>
      <c r="H27" s="10"/>
      <c r="I27" s="10"/>
      <c r="J27" s="10"/>
    </row>
    <row r="28" spans="1:10" ht="15.75" customHeight="1" x14ac:dyDescent="0.25">
      <c r="B28" s="5" t="s">
        <v>37</v>
      </c>
      <c r="C28" s="10"/>
      <c r="D28" s="10"/>
      <c r="E28" s="10"/>
      <c r="F28" s="10"/>
      <c r="G28" s="10">
        <v>2500</v>
      </c>
      <c r="H28" s="10"/>
      <c r="I28" s="10"/>
      <c r="J28" s="10"/>
    </row>
    <row r="29" spans="1:10" ht="15.75" customHeight="1" x14ac:dyDescent="0.25">
      <c r="B29" s="6" t="s">
        <v>38</v>
      </c>
      <c r="C29" s="13">
        <f t="shared" ref="C29:G29" si="0">SUM(C30:C44)</f>
        <v>0</v>
      </c>
      <c r="D29" s="13">
        <f t="shared" si="0"/>
        <v>0</v>
      </c>
      <c r="E29" s="13">
        <f t="shared" si="0"/>
        <v>0</v>
      </c>
      <c r="F29" s="13">
        <f t="shared" si="0"/>
        <v>0</v>
      </c>
      <c r="G29" s="13">
        <f t="shared" si="0"/>
        <v>0</v>
      </c>
      <c r="H29" s="10"/>
      <c r="I29" s="10"/>
      <c r="J29" s="10"/>
    </row>
    <row r="30" spans="1:10" ht="15.75" customHeight="1" x14ac:dyDescent="0.25">
      <c r="B30" s="5" t="s">
        <v>23</v>
      </c>
      <c r="C30" s="10"/>
      <c r="D30" s="10"/>
      <c r="E30" s="10"/>
      <c r="F30" s="10"/>
      <c r="G30" s="10"/>
      <c r="H30" s="10"/>
      <c r="I30" s="10"/>
      <c r="J30" s="10"/>
    </row>
    <row r="31" spans="1:10" ht="15.75" customHeight="1" x14ac:dyDescent="0.25">
      <c r="B31" s="5" t="s">
        <v>27</v>
      </c>
      <c r="C31" s="10"/>
      <c r="D31" s="10"/>
      <c r="E31" s="10"/>
      <c r="F31" s="10"/>
      <c r="G31" s="10"/>
      <c r="H31" s="10"/>
      <c r="I31" s="10"/>
      <c r="J31" s="10"/>
    </row>
    <row r="32" spans="1:10" ht="15.75" customHeight="1" x14ac:dyDescent="0.25">
      <c r="B32" s="5" t="s">
        <v>40</v>
      </c>
      <c r="C32" s="10"/>
      <c r="D32" s="10"/>
      <c r="E32" s="10"/>
      <c r="F32" s="10"/>
      <c r="G32" s="10"/>
      <c r="H32" s="10"/>
      <c r="I32" s="10"/>
      <c r="J32" s="10"/>
    </row>
    <row r="33" spans="2:10" ht="15.75" customHeight="1" x14ac:dyDescent="0.25">
      <c r="B33" s="5" t="s">
        <v>29</v>
      </c>
      <c r="C33" s="10"/>
      <c r="D33" s="10"/>
      <c r="E33" s="10"/>
      <c r="F33" s="10"/>
      <c r="G33" s="10"/>
      <c r="H33" s="10"/>
      <c r="I33" s="10"/>
      <c r="J33" s="10"/>
    </row>
    <row r="34" spans="2:10" ht="15.75" customHeight="1" x14ac:dyDescent="0.25">
      <c r="B34" s="5" t="s">
        <v>30</v>
      </c>
      <c r="C34" s="10"/>
      <c r="D34" s="10"/>
      <c r="E34" s="10"/>
      <c r="F34" s="10"/>
      <c r="G34" s="10"/>
      <c r="H34" s="10"/>
      <c r="I34" s="10"/>
      <c r="J34" s="10"/>
    </row>
    <row r="35" spans="2:10" ht="15.75" customHeight="1" x14ac:dyDescent="0.25">
      <c r="B35" s="5" t="s">
        <v>31</v>
      </c>
      <c r="C35" s="10"/>
      <c r="D35" s="10"/>
      <c r="E35" s="10"/>
      <c r="F35" s="10"/>
      <c r="G35" s="10"/>
      <c r="H35" s="10"/>
      <c r="I35" s="10"/>
      <c r="J35" s="10"/>
    </row>
    <row r="36" spans="2:10" ht="15.75" customHeight="1" x14ac:dyDescent="0.25">
      <c r="B36" s="5" t="s">
        <v>32</v>
      </c>
      <c r="C36" s="10"/>
      <c r="D36" s="10"/>
      <c r="E36" s="10"/>
      <c r="F36" s="10"/>
      <c r="G36" s="10"/>
      <c r="H36" s="10">
        <v>475</v>
      </c>
      <c r="I36" s="10"/>
      <c r="J36" s="10"/>
    </row>
    <row r="37" spans="2:10" ht="15.75" customHeight="1" x14ac:dyDescent="0.25">
      <c r="B37" s="5" t="s">
        <v>34</v>
      </c>
      <c r="C37" s="10"/>
      <c r="D37" s="10"/>
      <c r="E37" s="10"/>
      <c r="F37" s="10"/>
      <c r="G37" s="10"/>
      <c r="H37" s="10"/>
      <c r="I37" s="10"/>
      <c r="J37" s="10"/>
    </row>
    <row r="38" spans="2:10" ht="15.75" customHeight="1" x14ac:dyDescent="0.25">
      <c r="B38" s="5" t="s">
        <v>35</v>
      </c>
      <c r="C38" s="10"/>
      <c r="D38" s="10"/>
      <c r="E38" s="10"/>
      <c r="F38" s="10"/>
      <c r="G38" s="10"/>
      <c r="H38" s="10"/>
      <c r="I38" s="10"/>
      <c r="J38" s="10"/>
    </row>
    <row r="39" spans="2:10" ht="15.75" customHeight="1" x14ac:dyDescent="0.25">
      <c r="B39" s="5" t="s">
        <v>41</v>
      </c>
      <c r="C39" s="10"/>
      <c r="D39" s="10"/>
      <c r="E39" s="10"/>
      <c r="F39" s="10"/>
      <c r="G39" s="10"/>
      <c r="H39" s="10"/>
      <c r="I39" s="10"/>
      <c r="J39" s="10"/>
    </row>
    <row r="40" spans="2:10" ht="15.75" customHeight="1" x14ac:dyDescent="0.25">
      <c r="B40" s="5" t="s">
        <v>42</v>
      </c>
      <c r="C40" s="10"/>
      <c r="D40" s="10"/>
      <c r="E40" s="10"/>
      <c r="F40" s="10"/>
      <c r="G40" s="10"/>
      <c r="H40" s="10"/>
      <c r="I40" s="10"/>
      <c r="J40" s="10"/>
    </row>
    <row r="41" spans="2:10" ht="15.75" customHeight="1" x14ac:dyDescent="0.25">
      <c r="B41" s="5" t="s">
        <v>43</v>
      </c>
      <c r="C41" s="10"/>
      <c r="D41" s="10"/>
      <c r="E41" s="10"/>
      <c r="F41" s="10"/>
      <c r="G41" s="10"/>
      <c r="H41" s="10"/>
      <c r="I41" s="10"/>
      <c r="J41" s="10"/>
    </row>
    <row r="42" spans="2:10" ht="15.75" customHeight="1" x14ac:dyDescent="0.25">
      <c r="B42" s="5" t="s">
        <v>44</v>
      </c>
      <c r="C42" s="10"/>
      <c r="D42" s="10"/>
      <c r="E42" s="10"/>
      <c r="F42" s="10"/>
      <c r="G42" s="10"/>
      <c r="H42" s="10"/>
      <c r="I42" s="10"/>
      <c r="J42" s="10"/>
    </row>
    <row r="43" spans="2:10" ht="15.75" customHeight="1" x14ac:dyDescent="0.25">
      <c r="B43" s="5" t="s">
        <v>45</v>
      </c>
      <c r="C43" s="10"/>
      <c r="D43" s="10"/>
      <c r="E43" s="10"/>
      <c r="F43" s="10"/>
      <c r="G43" s="10"/>
      <c r="H43" s="10"/>
      <c r="I43" s="10"/>
      <c r="J43" s="10"/>
    </row>
    <row r="44" spans="2:10" ht="15.75" customHeight="1" x14ac:dyDescent="0.25">
      <c r="B44" s="83" t="s">
        <v>46</v>
      </c>
      <c r="C44" s="10"/>
      <c r="D44" s="10"/>
      <c r="E44" s="10"/>
      <c r="F44" s="10"/>
      <c r="G44" s="10"/>
      <c r="H44" s="10"/>
      <c r="I44" s="10"/>
      <c r="J44" s="10"/>
    </row>
    <row r="45" spans="2:10" ht="15.75" customHeight="1" x14ac:dyDescent="0.25">
      <c r="B45" s="84" t="s">
        <v>93</v>
      </c>
      <c r="C45" s="85">
        <f>SUM(C6:C44)</f>
        <v>13098</v>
      </c>
      <c r="D45" s="13">
        <f t="shared" ref="D45:J45" si="1">SUM(D6:D44)</f>
        <v>4993</v>
      </c>
      <c r="E45" s="13">
        <f t="shared" si="1"/>
        <v>24293</v>
      </c>
      <c r="F45" s="13">
        <f t="shared" si="1"/>
        <v>7835</v>
      </c>
      <c r="G45" s="13">
        <f t="shared" si="1"/>
        <v>2500</v>
      </c>
      <c r="H45" s="62">
        <f t="shared" si="1"/>
        <v>475</v>
      </c>
      <c r="I45" s="62">
        <f t="shared" si="1"/>
        <v>1821</v>
      </c>
      <c r="J45" s="86">
        <f t="shared" si="1"/>
        <v>300</v>
      </c>
    </row>
    <row r="46" spans="2:10" ht="15.75" customHeight="1" x14ac:dyDescent="0.2">
      <c r="B46" s="2" t="s">
        <v>94</v>
      </c>
      <c r="G46" s="2">
        <v>1500</v>
      </c>
    </row>
  </sheetData>
  <mergeCells count="12">
    <mergeCell ref="I4:I5"/>
    <mergeCell ref="J4:J5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КС ДС</vt:lpstr>
      <vt:lpstr>Посещ и обращ</vt:lpstr>
      <vt:lpstr>Д-ка</vt:lpstr>
      <vt:lpstr>'Посещ и обращ'!Область_печати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2025-04-23T13:47:34Z</cp:lastPrinted>
  <dcterms:created xsi:type="dcterms:W3CDTF">2024-11-26T10:30:05Z</dcterms:created>
  <dcterms:modified xsi:type="dcterms:W3CDTF">2025-11-14T08:33:51Z</dcterms:modified>
</cp:coreProperties>
</file>