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5480" windowHeight="8292" tabRatio="820" activeTab="13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  <sheet name="углубленная Диспансеризация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<sst xmlns="http://schemas.openxmlformats.org/spreadsheetml/2006/main" count="610" uniqueCount="127">
  <si>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</si>
  <si>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</si>
  <si>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</si>
  <si>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</si>
  <si>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</si>
  <si>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</si>
  <si>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</si>
  <si>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</si>
  <si>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</si>
  <si>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</si>
  <si>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</si>
  <si>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</si>
  <si>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</si>
  <si>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</si>
  <si>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</si>
  <si>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</si>
  <si>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</si>
  <si>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</si>
  <si>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</si>
  <si>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</si>
  <si>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</si>
  <si>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</si>
  <si>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</si>
  <si>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</si>
  <si>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</si>
  <si>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</si>
  <si>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</si>
  <si>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</si>
  <si>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</si>
  <si>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</si>
  <si>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</si>
  <si>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</si>
  <si>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</si>
  <si>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</si>
  <si>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</si>
  <si>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</si>
  <si>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</si>
  <si>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</si>
  <si>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</si>
  <si>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</si>
  <si>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</si>
  <si>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</si>
  <si>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</si>
  <si>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</si>
  <si>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</si>
  <si>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</si>
  <si>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</si>
  <si>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</si>
  <si>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</si>
  <si>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</si>
  <si>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</si>
  <si>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</si>
  <si>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</si>
  <si>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</si>
  <si>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</si>
  <si>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</si>
  <si>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</si>
  <si>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</si>
  <si>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</si>
  <si>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</si>
  <si>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</si>
  <si>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</si>
  <si>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</si>
  <si>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</si>
  <si>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</si>
  <si>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</si>
  <si>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</si>
  <si>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</si>
  <si>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Гемодиализ продолжительный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</si>
  <si>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</si>
  <si>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</si>
  <si>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</si>
  <si>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</si>
  <si>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</si>
  <si>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</si>
  <si>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</si>
  <si>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</si>
  <si>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</si>
  <si>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</si>
  <si>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</si>
  <si>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</si>
  <si>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</si>
  <si>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</si>
  <si>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</si>
  <si>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</si>
  <si>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</si>
  <si>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</si>
  <si>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</si>
  <si>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</si>
  <si>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</si>
  <si>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</si>
  <si>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</si>
  <si>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Покваратальное распределение объемов амбулаторно-поликлинической помощи на 2021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</si>
  <si>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2021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</si>
  <si>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2021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</si>
  <si>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2021 год между  МО</t>
  </si>
  <si>
    <t>Поквартальное распределение  случаев Профилактических осмотров взрослого населения на 2021  год между МО</t>
  </si>
  <si>
    <t>Поквартальное распределение профилактических медицинских осмотров несовершеннолетних между МО на 2021 год</t>
  </si>
  <si>
    <t>Покваратальное распределение  объемов амбулаторно-поликлинической помощи на 2021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</si>
  <si>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2021 год между медицинскими организациями (посещения по неотложной помощи)</t>
  </si>
  <si>
    <t>Покваратальное распределение  объемов стационарной помощи на 2021 год между медицинскими организациями (случаи госпитализации), без высокотехнлогичной медицинской помощи</t>
  </si>
  <si>
    <t>Д клиника"</t>
  </si>
  <si>
    <t>Покваратальное распределение объемов стационарозамещающей медицинской помощи на 2021  год между  медицинскими организациями (случаи лечения)</t>
  </si>
  <si>
    <t>Покваратальное распределение объемов  скорой медицинской помощи на 2021  год между  медицинскими организациями (вызовы)</t>
  </si>
  <si>
    <t>ООО "КВТМГ г.Элиста"</t>
  </si>
  <si>
    <t xml:space="preserve">Покваратальное распределение объемов высокотехнологичной медицинской помощи  на 2021  год  (случаи госпитализации) </t>
  </si>
  <si>
    <t>Покваратальное распределение объемов заместительной почечной терапии на 2021 год между  медицинскими организациями (услуги диализа)</t>
  </si>
  <si>
    <t>Покваратальное распределение объемов  проведения МРТ на 2021 год  по БУ РК "РБ им. П. П. Жемчуева"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</si>
  <si>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</si>
  <si>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</si>
  <si>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</si>
  <si>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</si>
  <si>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</si>
  <si>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</si>
  <si>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</si>
  <si>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</si>
  <si>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</si>
  <si>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</si>
  <si>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</si>
  <si>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</si>
  <si>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</t>
    </r>
  </si>
  <si>
    <t>Поквартальное распределение   случаев  1-ого этапа Углубленной   Диспансеризации определенных групп взрослого населения  на 2021 год между  МО</t>
  </si>
  <si>
    <t>Поквартальное распределение   случаев  1-ого этапа Углубленной   Диспансеризации  взрослого населения  на 2021 год между  МО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</si>
  <si>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</si>
  <si>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</si>
  <si>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</si>
  <si>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решение Комиссии по разработке ТП ОМС от 28.10.21г. №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</si>
</sst>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8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8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3" fontId="5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wrapText="1"/>
    </xf>
    <xf numFmtId="3" fontId="58" fillId="0" borderId="0" xfId="0" applyNumberFormat="1" applyFont="1" applyFill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8" fillId="0" borderId="13" xfId="0" applyFont="1" applyFill="1" applyBorder="1" applyAlignment="1">
      <alignment horizontal="center" wrapText="1"/>
    </xf>
    <xf numFmtId="3" fontId="63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8" fillId="0" borderId="12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9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" fontId="59" fillId="0" borderId="1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right" wrapText="1"/>
    </xf>
    <xf numFmtId="1" fontId="58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66" fillId="0" borderId="10" xfId="0" applyFont="1" applyBorder="1" applyAlignment="1">
      <alignment horizontal="left" wrapText="1"/>
    </xf>
    <xf numFmtId="0" fontId="66" fillId="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6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8" fillId="0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/>
    </xf>
    <xf numFmtId="0" fontId="58" fillId="0" borderId="0" xfId="0" applyFont="1" applyFill="1" applyAlignment="1">
      <alignment horizontal="right" wrapText="1"/>
    </xf>
    <xf numFmtId="0" fontId="58" fillId="0" borderId="16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8" fillId="0" borderId="0" xfId="0" applyFont="1" applyFill="1" applyAlignment="1">
      <alignment horizont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16" t="s">
        <v>77</v>
      </c>
      <c r="D1" s="116"/>
      <c r="E1" s="116"/>
      <c r="F1" s="116"/>
    </row>
    <row r="2" spans="3:6" ht="36.75" customHeight="1">
      <c r="C2" s="120" t="s">
        <v>126</v>
      </c>
      <c r="D2" s="120"/>
      <c r="E2" s="120"/>
      <c r="F2" s="120"/>
    </row>
    <row r="3" spans="1:6" ht="57.75" customHeight="1">
      <c r="A3" s="118" t="s">
        <v>92</v>
      </c>
      <c r="B3" s="118"/>
      <c r="C3" s="118"/>
      <c r="D3" s="118"/>
      <c r="E3" s="118"/>
      <c r="F3" s="118"/>
    </row>
    <row r="4" spans="1:6" s="4" customFormat="1" ht="12.75" customHeight="1">
      <c r="A4" s="119"/>
      <c r="B4" s="117" t="s">
        <v>116</v>
      </c>
      <c r="C4" s="117"/>
      <c r="D4" s="117"/>
      <c r="E4" s="117"/>
      <c r="F4" s="117"/>
    </row>
    <row r="5" spans="1:6" s="4" customFormat="1" ht="12.75" customHeight="1">
      <c r="A5" s="119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4.25">
      <c r="A6" s="2" t="s">
        <v>24</v>
      </c>
      <c r="B6" s="79">
        <v>6531</v>
      </c>
      <c r="C6" s="79">
        <v>6307</v>
      </c>
      <c r="D6" s="79">
        <v>6923</v>
      </c>
      <c r="E6" s="79">
        <v>7285</v>
      </c>
      <c r="F6" s="79">
        <f aca="true" t="shared" si="0" ref="F6:F27">SUM(B6:E6)</f>
        <v>27046</v>
      </c>
      <c r="G6" s="4" t="e">
        <f>B6+#REF!</f>
        <v>#REF!</v>
      </c>
      <c r="H6" s="2" t="e">
        <f>B6+C6+D6+#REF!+#REF!+#REF!</f>
        <v>#REF!</v>
      </c>
    </row>
    <row r="7" spans="1:8" s="4" customFormat="1" ht="14.25">
      <c r="A7" s="2" t="s">
        <v>7</v>
      </c>
      <c r="B7" s="79">
        <v>3607</v>
      </c>
      <c r="C7" s="79">
        <v>3622</v>
      </c>
      <c r="D7" s="79">
        <v>3627</v>
      </c>
      <c r="E7" s="79">
        <v>3621</v>
      </c>
      <c r="F7" s="79">
        <f t="shared" si="0"/>
        <v>14477</v>
      </c>
      <c r="G7" s="4" t="e">
        <f>B7+#REF!</f>
        <v>#REF!</v>
      </c>
      <c r="H7" s="2" t="e">
        <f>B7+#REF!+D7+#REF!+#REF!+#REF!</f>
        <v>#REF!</v>
      </c>
    </row>
    <row r="8" spans="1:8" s="4" customFormat="1" ht="14.25">
      <c r="A8" s="2" t="s">
        <v>8</v>
      </c>
      <c r="B8" s="79">
        <v>3917</v>
      </c>
      <c r="C8" s="79">
        <v>3919</v>
      </c>
      <c r="D8" s="79">
        <v>3919</v>
      </c>
      <c r="E8" s="79">
        <v>3919</v>
      </c>
      <c r="F8" s="79">
        <f t="shared" si="0"/>
        <v>15674</v>
      </c>
      <c r="G8" s="4" t="e">
        <f>B8+#REF!</f>
        <v>#REF!</v>
      </c>
      <c r="H8" s="2" t="e">
        <f>B8+C7+D8+#REF!+#REF!+#REF!</f>
        <v>#REF!</v>
      </c>
    </row>
    <row r="9" spans="1:8" s="4" customFormat="1" ht="14.25">
      <c r="A9" s="2" t="s">
        <v>25</v>
      </c>
      <c r="B9" s="79">
        <v>6794</v>
      </c>
      <c r="C9" s="79">
        <v>6796</v>
      </c>
      <c r="D9" s="79">
        <v>6802</v>
      </c>
      <c r="E9" s="79">
        <v>6802</v>
      </c>
      <c r="F9" s="79">
        <f t="shared" si="0"/>
        <v>27194</v>
      </c>
      <c r="G9" s="4" t="e">
        <f>B9+#REF!</f>
        <v>#REF!</v>
      </c>
      <c r="H9" s="2" t="e">
        <f>B9+C8+D9+#REF!+#REF!+#REF!</f>
        <v>#REF!</v>
      </c>
    </row>
    <row r="10" spans="1:8" s="4" customFormat="1" ht="14.25">
      <c r="A10" s="2" t="s">
        <v>11</v>
      </c>
      <c r="B10" s="79">
        <v>3612</v>
      </c>
      <c r="C10" s="79">
        <v>3981</v>
      </c>
      <c r="D10" s="79">
        <v>3958</v>
      </c>
      <c r="E10" s="79">
        <v>3622</v>
      </c>
      <c r="F10" s="79">
        <f t="shared" si="0"/>
        <v>15173</v>
      </c>
      <c r="G10" s="4" t="e">
        <f>B10+#REF!</f>
        <v>#REF!</v>
      </c>
      <c r="H10" s="2" t="e">
        <f>B10+C9+D10+#REF!+#REF!+#REF!</f>
        <v>#REF!</v>
      </c>
    </row>
    <row r="11" spans="1:8" s="4" customFormat="1" ht="14.25">
      <c r="A11" s="2" t="s">
        <v>12</v>
      </c>
      <c r="B11" s="79">
        <v>2857</v>
      </c>
      <c r="C11" s="79">
        <v>2856</v>
      </c>
      <c r="D11" s="79">
        <v>2858</v>
      </c>
      <c r="E11" s="79">
        <v>2862</v>
      </c>
      <c r="F11" s="79">
        <f t="shared" si="0"/>
        <v>11433</v>
      </c>
      <c r="G11" s="4" t="e">
        <f>B11+#REF!</f>
        <v>#REF!</v>
      </c>
      <c r="H11" s="2" t="e">
        <f>B11+C10+D11+#REF!+#REF!+#REF!</f>
        <v>#REF!</v>
      </c>
    </row>
    <row r="12" spans="1:8" s="4" customFormat="1" ht="14.25">
      <c r="A12" s="2" t="s">
        <v>26</v>
      </c>
      <c r="B12" s="79">
        <v>3659</v>
      </c>
      <c r="C12" s="68">
        <v>3660</v>
      </c>
      <c r="D12" s="79">
        <v>3668</v>
      </c>
      <c r="E12" s="79">
        <v>3668</v>
      </c>
      <c r="F12" s="79">
        <f t="shared" si="0"/>
        <v>14655</v>
      </c>
      <c r="G12" s="4" t="e">
        <f>B12+#REF!</f>
        <v>#REF!</v>
      </c>
      <c r="H12" s="2" t="e">
        <f>B12+C11+D12+#REF!+#REF!+#REF!</f>
        <v>#REF!</v>
      </c>
    </row>
    <row r="13" spans="1:8" s="4" customFormat="1" ht="14.25">
      <c r="A13" s="2" t="s">
        <v>9</v>
      </c>
      <c r="B13" s="79">
        <v>5105</v>
      </c>
      <c r="C13" s="79">
        <v>5102</v>
      </c>
      <c r="D13" s="79">
        <v>5109</v>
      </c>
      <c r="E13" s="79">
        <v>5109</v>
      </c>
      <c r="F13" s="79">
        <f t="shared" si="0"/>
        <v>20425</v>
      </c>
      <c r="G13" s="4" t="e">
        <f>B13+#REF!</f>
        <v>#REF!</v>
      </c>
      <c r="H13" s="2" t="e">
        <f>B13+C13+D13+#REF!+#REF!+#REF!</f>
        <v>#REF!</v>
      </c>
    </row>
    <row r="14" spans="1:8" s="4" customFormat="1" ht="14.25">
      <c r="A14" s="2" t="s">
        <v>27</v>
      </c>
      <c r="B14" s="79">
        <v>3469</v>
      </c>
      <c r="C14" s="79">
        <v>3475</v>
      </c>
      <c r="D14" s="79">
        <v>3476</v>
      </c>
      <c r="E14" s="79">
        <v>3472</v>
      </c>
      <c r="F14" s="79">
        <f t="shared" si="0"/>
        <v>13892</v>
      </c>
      <c r="G14" s="4" t="e">
        <f>B14+#REF!</f>
        <v>#REF!</v>
      </c>
      <c r="H14" s="2" t="e">
        <f>B14+#REF!+D14+#REF!+#REF!+#REF!</f>
        <v>#REF!</v>
      </c>
    </row>
    <row r="15" spans="1:8" s="4" customFormat="1" ht="14.25">
      <c r="A15" s="2" t="s">
        <v>10</v>
      </c>
      <c r="B15" s="79">
        <v>3117</v>
      </c>
      <c r="C15" s="79">
        <v>3112</v>
      </c>
      <c r="D15" s="79">
        <v>3110</v>
      </c>
      <c r="E15" s="79">
        <v>3106</v>
      </c>
      <c r="F15" s="79">
        <f t="shared" si="0"/>
        <v>12445</v>
      </c>
      <c r="G15" s="4" t="e">
        <f>B15+#REF!</f>
        <v>#REF!</v>
      </c>
      <c r="H15" s="2" t="e">
        <f>B15+C14+D15+#REF!+#REF!+#REF!</f>
        <v>#REF!</v>
      </c>
    </row>
    <row r="16" spans="1:8" s="4" customFormat="1" ht="14.25">
      <c r="A16" s="2" t="s">
        <v>28</v>
      </c>
      <c r="B16" s="79">
        <v>6536</v>
      </c>
      <c r="C16" s="79">
        <v>6538</v>
      </c>
      <c r="D16" s="79">
        <v>6798</v>
      </c>
      <c r="E16" s="79">
        <v>6878</v>
      </c>
      <c r="F16" s="79">
        <f t="shared" si="0"/>
        <v>26750</v>
      </c>
      <c r="G16" s="4" t="e">
        <f>B16+#REF!</f>
        <v>#REF!</v>
      </c>
      <c r="H16" s="2" t="e">
        <f>B16+C15+D16+#REF!+#REF!+#REF!</f>
        <v>#REF!</v>
      </c>
    </row>
    <row r="17" spans="1:8" s="4" customFormat="1" ht="14.25">
      <c r="A17" s="2" t="s">
        <v>13</v>
      </c>
      <c r="B17" s="79">
        <v>5445</v>
      </c>
      <c r="C17" s="79">
        <v>6500</v>
      </c>
      <c r="D17" s="79">
        <v>6510</v>
      </c>
      <c r="E17" s="79">
        <v>6408</v>
      </c>
      <c r="F17" s="79">
        <f t="shared" si="0"/>
        <v>24863</v>
      </c>
      <c r="G17" s="4" t="e">
        <f>B17+#REF!</f>
        <v>#REF!</v>
      </c>
      <c r="H17" s="2" t="e">
        <f>B17+C16+D17+#REF!+#REF!+#REF!</f>
        <v>#REF!</v>
      </c>
    </row>
    <row r="18" spans="1:8" s="4" customFormat="1" ht="14.25">
      <c r="A18" s="2" t="s">
        <v>30</v>
      </c>
      <c r="B18" s="79">
        <v>9135</v>
      </c>
      <c r="C18" s="79">
        <v>14164</v>
      </c>
      <c r="D18" s="79">
        <v>15614</v>
      </c>
      <c r="E18" s="79">
        <v>15614</v>
      </c>
      <c r="F18" s="79">
        <f t="shared" si="0"/>
        <v>54527</v>
      </c>
      <c r="G18" s="4" t="e">
        <f>B18+#REF!</f>
        <v>#REF!</v>
      </c>
      <c r="H18" s="2" t="e">
        <f>B18+C17+D18+#REF!+#REF!+#REF!</f>
        <v>#REF!</v>
      </c>
    </row>
    <row r="19" spans="1:8" s="4" customFormat="1" ht="14.25">
      <c r="A19" s="2" t="s">
        <v>15</v>
      </c>
      <c r="B19" s="79">
        <v>10681</v>
      </c>
      <c r="C19" s="79">
        <v>11242</v>
      </c>
      <c r="D19" s="79">
        <v>12322</v>
      </c>
      <c r="E19" s="79">
        <v>12152</v>
      </c>
      <c r="F19" s="79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4.25">
      <c r="A20" s="2" t="s">
        <v>31</v>
      </c>
      <c r="B20" s="79">
        <v>2775</v>
      </c>
      <c r="C20" s="88">
        <v>2775</v>
      </c>
      <c r="D20" s="88">
        <v>2775</v>
      </c>
      <c r="E20" s="88">
        <v>2775</v>
      </c>
      <c r="F20" s="79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4.25">
      <c r="A21" s="2" t="s">
        <v>16</v>
      </c>
      <c r="B21" s="79">
        <v>2079</v>
      </c>
      <c r="C21" s="79">
        <v>2080</v>
      </c>
      <c r="D21" s="88">
        <v>2080</v>
      </c>
      <c r="E21" s="88">
        <v>2080</v>
      </c>
      <c r="F21" s="79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4.25">
      <c r="A22" s="2" t="s">
        <v>32</v>
      </c>
      <c r="B22" s="79">
        <v>11400</v>
      </c>
      <c r="C22" s="79">
        <v>13200</v>
      </c>
      <c r="D22" s="79">
        <v>13800</v>
      </c>
      <c r="E22" s="79">
        <v>13600</v>
      </c>
      <c r="F22" s="79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4.25">
      <c r="A23" s="2" t="s">
        <v>34</v>
      </c>
      <c r="B23" s="79">
        <v>1750</v>
      </c>
      <c r="C23" s="79">
        <v>2200</v>
      </c>
      <c r="D23" s="79">
        <v>2450</v>
      </c>
      <c r="E23" s="79">
        <v>2200</v>
      </c>
      <c r="F23" s="79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4.25">
      <c r="A24" s="2" t="s">
        <v>39</v>
      </c>
      <c r="B24" s="79">
        <v>49739</v>
      </c>
      <c r="C24" s="79">
        <v>52985</v>
      </c>
      <c r="D24" s="79">
        <v>50767</v>
      </c>
      <c r="E24" s="79">
        <v>55930</v>
      </c>
      <c r="F24" s="79">
        <f t="shared" si="0"/>
        <v>209421</v>
      </c>
      <c r="G24" s="4" t="e">
        <f>B24+#REF!</f>
        <v>#REF!</v>
      </c>
      <c r="H24" s="2" t="e">
        <f>B24+C23+D24+#REF!+#REF!+#REF!</f>
        <v>#REF!</v>
      </c>
    </row>
    <row r="25" spans="1:8" s="4" customFormat="1" ht="14.25">
      <c r="A25" s="2" t="s">
        <v>38</v>
      </c>
      <c r="B25" s="79">
        <v>5215</v>
      </c>
      <c r="C25" s="62">
        <v>5216</v>
      </c>
      <c r="D25" s="79">
        <v>5216</v>
      </c>
      <c r="E25" s="79">
        <v>5216</v>
      </c>
      <c r="F25" s="79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4.25">
      <c r="A26" s="2" t="s">
        <v>90</v>
      </c>
      <c r="B26" s="79">
        <v>0</v>
      </c>
      <c r="C26" s="62">
        <v>0</v>
      </c>
      <c r="D26" s="79">
        <v>0</v>
      </c>
      <c r="E26" s="79">
        <v>0</v>
      </c>
      <c r="F26" s="79">
        <f t="shared" si="0"/>
        <v>0</v>
      </c>
      <c r="H26" s="2"/>
      <c r="J26" s="4">
        <f>D26/3</f>
        <v>0</v>
      </c>
    </row>
    <row r="27" spans="1:8" s="4" customFormat="1" ht="14.25">
      <c r="A27" s="3" t="s">
        <v>17</v>
      </c>
      <c r="B27" s="9">
        <f>SUM(B6:B26)</f>
        <v>147423</v>
      </c>
      <c r="C27" s="9">
        <f>SUM(C6:C26)</f>
        <v>159730</v>
      </c>
      <c r="D27" s="9">
        <f>SUM(D6:D26)</f>
        <v>161782</v>
      </c>
      <c r="E27" s="9">
        <f>SUM(E6:E26)</f>
        <v>166319</v>
      </c>
      <c r="F27" s="79">
        <f t="shared" si="0"/>
        <v>635254</v>
      </c>
      <c r="H27" s="2" t="e">
        <f>B27+C25+D27+#REF!+#REF!+#REF!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115" customWidth="1"/>
    <col min="7" max="9" width="0" style="11" hidden="1" customWidth="1"/>
    <col min="10" max="16384" width="9.140625" style="11" customWidth="1"/>
  </cols>
  <sheetData>
    <row r="1" spans="3:6" ht="40.5" customHeight="1">
      <c r="C1" s="116" t="s">
        <v>86</v>
      </c>
      <c r="D1" s="116"/>
      <c r="E1" s="116"/>
      <c r="F1" s="116"/>
    </row>
    <row r="2" spans="3:6" ht="40.5" customHeight="1">
      <c r="C2" s="120" t="s">
        <v>126</v>
      </c>
      <c r="D2" s="120"/>
      <c r="E2" s="120"/>
      <c r="F2" s="120"/>
    </row>
    <row r="3" spans="1:6" ht="36.75" customHeight="1">
      <c r="A3" s="118" t="s">
        <v>102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s="19" customFormat="1" ht="12.75" customHeight="1">
      <c r="A5" s="122"/>
      <c r="B5" s="84" t="s">
        <v>18</v>
      </c>
      <c r="C5" s="84" t="s">
        <v>20</v>
      </c>
      <c r="D5" s="84" t="s">
        <v>21</v>
      </c>
      <c r="E5" s="84" t="s">
        <v>19</v>
      </c>
      <c r="F5" s="33" t="s">
        <v>17</v>
      </c>
    </row>
    <row r="6" spans="1:8" s="19" customFormat="1" ht="15.75">
      <c r="A6" s="22" t="s">
        <v>24</v>
      </c>
      <c r="B6" s="20">
        <v>88</v>
      </c>
      <c r="C6" s="20">
        <v>91</v>
      </c>
      <c r="D6" s="81">
        <v>94</v>
      </c>
      <c r="E6" s="81">
        <v>236</v>
      </c>
      <c r="F6" s="20">
        <f aca="true" t="shared" si="0" ref="F6:F30">SUM(B6:E6)</f>
        <v>509</v>
      </c>
      <c r="H6" s="19">
        <v>609</v>
      </c>
    </row>
    <row r="7" spans="1:8" s="19" customFormat="1" ht="15.75">
      <c r="A7" s="22" t="s">
        <v>7</v>
      </c>
      <c r="B7" s="20">
        <v>96</v>
      </c>
      <c r="C7" s="20">
        <v>105</v>
      </c>
      <c r="D7" s="81">
        <v>105</v>
      </c>
      <c r="E7" s="81">
        <v>222</v>
      </c>
      <c r="F7" s="20">
        <f t="shared" si="0"/>
        <v>528</v>
      </c>
      <c r="H7" s="19">
        <v>560</v>
      </c>
    </row>
    <row r="8" spans="1:8" s="19" customFormat="1" ht="15.75">
      <c r="A8" s="22" t="s">
        <v>8</v>
      </c>
      <c r="B8" s="20">
        <v>79</v>
      </c>
      <c r="C8" s="20">
        <v>82</v>
      </c>
      <c r="D8" s="81">
        <v>82</v>
      </c>
      <c r="E8" s="81">
        <v>80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92</v>
      </c>
      <c r="C9" s="20">
        <v>91</v>
      </c>
      <c r="D9" s="81">
        <v>95</v>
      </c>
      <c r="E9" s="81">
        <v>172</v>
      </c>
      <c r="F9" s="20">
        <f t="shared" si="0"/>
        <v>450</v>
      </c>
      <c r="H9" s="19">
        <v>664</v>
      </c>
    </row>
    <row r="10" spans="1:8" s="19" customFormat="1" ht="15.75">
      <c r="A10" s="22" t="s">
        <v>11</v>
      </c>
      <c r="B10" s="20">
        <v>66</v>
      </c>
      <c r="C10" s="20">
        <v>70</v>
      </c>
      <c r="D10" s="81">
        <v>74</v>
      </c>
      <c r="E10" s="81">
        <v>241</v>
      </c>
      <c r="F10" s="20">
        <f t="shared" si="0"/>
        <v>451</v>
      </c>
      <c r="H10" s="19">
        <v>385</v>
      </c>
    </row>
    <row r="11" spans="1:8" s="19" customFormat="1" ht="15.75">
      <c r="A11" s="22" t="s">
        <v>12</v>
      </c>
      <c r="B11" s="20">
        <v>91</v>
      </c>
      <c r="C11" s="20">
        <v>93</v>
      </c>
      <c r="D11" s="81">
        <v>90</v>
      </c>
      <c r="E11" s="81">
        <v>350</v>
      </c>
      <c r="F11" s="20">
        <f t="shared" si="0"/>
        <v>624</v>
      </c>
      <c r="H11" s="19">
        <v>601</v>
      </c>
    </row>
    <row r="12" spans="1:8" s="19" customFormat="1" ht="15.75">
      <c r="A12" s="22" t="s">
        <v>26</v>
      </c>
      <c r="B12" s="20">
        <v>89</v>
      </c>
      <c r="C12" s="20">
        <v>92</v>
      </c>
      <c r="D12" s="81">
        <v>93</v>
      </c>
      <c r="E12" s="81">
        <v>95</v>
      </c>
      <c r="F12" s="20">
        <f t="shared" si="0"/>
        <v>369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81">
        <v>86</v>
      </c>
      <c r="E13" s="81">
        <v>86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74</v>
      </c>
      <c r="C14" s="20">
        <v>87</v>
      </c>
      <c r="D14" s="81">
        <v>85</v>
      </c>
      <c r="E14" s="81">
        <v>106</v>
      </c>
      <c r="F14" s="20">
        <f t="shared" si="0"/>
        <v>352</v>
      </c>
      <c r="H14" s="19">
        <v>443</v>
      </c>
    </row>
    <row r="15" spans="1:8" s="19" customFormat="1" ht="15.75">
      <c r="A15" s="22" t="s">
        <v>10</v>
      </c>
      <c r="B15" s="20">
        <v>98</v>
      </c>
      <c r="C15" s="20">
        <v>93</v>
      </c>
      <c r="D15" s="81">
        <v>85</v>
      </c>
      <c r="E15" s="81">
        <v>153</v>
      </c>
      <c r="F15" s="20">
        <f t="shared" si="0"/>
        <v>429</v>
      </c>
      <c r="H15" s="19">
        <v>675</v>
      </c>
    </row>
    <row r="16" spans="1:8" s="19" customFormat="1" ht="15.75">
      <c r="A16" s="22" t="s">
        <v>28</v>
      </c>
      <c r="B16" s="20">
        <v>108</v>
      </c>
      <c r="C16" s="20">
        <v>121</v>
      </c>
      <c r="D16" s="81">
        <v>121</v>
      </c>
      <c r="E16" s="81">
        <v>122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119</v>
      </c>
      <c r="C17" s="20">
        <v>116</v>
      </c>
      <c r="D17" s="81">
        <v>117</v>
      </c>
      <c r="E17" s="81">
        <v>413</v>
      </c>
      <c r="F17" s="20">
        <f t="shared" si="0"/>
        <v>765</v>
      </c>
      <c r="H17" s="19">
        <v>632</v>
      </c>
    </row>
    <row r="18" spans="1:8" s="19" customFormat="1" ht="15.75">
      <c r="A18" s="22" t="s">
        <v>45</v>
      </c>
      <c r="B18" s="20">
        <v>770</v>
      </c>
      <c r="C18" s="20">
        <v>775</v>
      </c>
      <c r="D18" s="81">
        <v>782</v>
      </c>
      <c r="E18" s="81">
        <v>288</v>
      </c>
      <c r="F18" s="20">
        <f t="shared" si="0"/>
        <v>2615</v>
      </c>
      <c r="H18" s="19">
        <v>1591</v>
      </c>
    </row>
    <row r="19" spans="1:8" s="19" customFormat="1" ht="15">
      <c r="A19" s="22" t="s">
        <v>15</v>
      </c>
      <c r="B19" s="20">
        <v>342</v>
      </c>
      <c r="C19" s="20">
        <v>351</v>
      </c>
      <c r="D19" s="81">
        <v>372</v>
      </c>
      <c r="E19" s="81">
        <v>20</v>
      </c>
      <c r="F19" s="20">
        <f t="shared" si="0"/>
        <v>1085</v>
      </c>
      <c r="H19" s="19">
        <v>1848</v>
      </c>
    </row>
    <row r="20" spans="1:8" s="19" customFormat="1" ht="15">
      <c r="A20" s="22" t="s">
        <v>58</v>
      </c>
      <c r="B20" s="20">
        <v>357</v>
      </c>
      <c r="C20" s="85">
        <v>359</v>
      </c>
      <c r="D20" s="81">
        <v>359</v>
      </c>
      <c r="E20" s="81">
        <v>62</v>
      </c>
      <c r="F20" s="20">
        <f t="shared" si="0"/>
        <v>1137</v>
      </c>
      <c r="H20" s="19">
        <v>1883</v>
      </c>
    </row>
    <row r="21" spans="1:8" s="19" customFormat="1" ht="15">
      <c r="A21" s="22" t="s">
        <v>29</v>
      </c>
      <c r="B21" s="20">
        <v>15</v>
      </c>
      <c r="C21" s="20">
        <v>16</v>
      </c>
      <c r="D21" s="81">
        <v>15</v>
      </c>
      <c r="E21" s="81">
        <v>15</v>
      </c>
      <c r="F21" s="20">
        <f t="shared" si="0"/>
        <v>61</v>
      </c>
      <c r="H21" s="19">
        <v>90</v>
      </c>
    </row>
    <row r="22" spans="1:8" s="19" customFormat="1" ht="15">
      <c r="A22" s="22" t="s">
        <v>31</v>
      </c>
      <c r="B22" s="20">
        <v>251</v>
      </c>
      <c r="C22" s="20">
        <v>253</v>
      </c>
      <c r="D22" s="81">
        <v>290</v>
      </c>
      <c r="E22" s="81">
        <v>291</v>
      </c>
      <c r="F22" s="20">
        <f t="shared" si="0"/>
        <v>1085</v>
      </c>
      <c r="H22" s="19">
        <v>452</v>
      </c>
    </row>
    <row r="23" spans="1:8" s="19" customFormat="1" ht="15">
      <c r="A23" s="22" t="s">
        <v>16</v>
      </c>
      <c r="B23" s="20">
        <v>80</v>
      </c>
      <c r="C23" s="20">
        <v>80</v>
      </c>
      <c r="D23" s="81">
        <v>80</v>
      </c>
      <c r="E23" s="81">
        <v>80</v>
      </c>
      <c r="F23" s="20">
        <f t="shared" si="0"/>
        <v>320</v>
      </c>
      <c r="H23" s="19">
        <v>580</v>
      </c>
    </row>
    <row r="24" spans="1:8" s="19" customFormat="1" ht="15">
      <c r="A24" s="22" t="s">
        <v>61</v>
      </c>
      <c r="B24" s="20">
        <v>15</v>
      </c>
      <c r="C24" s="20">
        <v>15</v>
      </c>
      <c r="D24" s="81">
        <v>15</v>
      </c>
      <c r="E24" s="81">
        <v>15</v>
      </c>
      <c r="F24" s="20">
        <f t="shared" si="0"/>
        <v>60</v>
      </c>
      <c r="H24" s="19">
        <v>500</v>
      </c>
    </row>
    <row r="25" spans="1:8" s="19" customFormat="1" ht="15">
      <c r="A25" s="22" t="s">
        <v>33</v>
      </c>
      <c r="B25" s="20">
        <v>60</v>
      </c>
      <c r="C25" s="20">
        <v>60</v>
      </c>
      <c r="D25" s="81">
        <v>60</v>
      </c>
      <c r="E25" s="81">
        <v>60</v>
      </c>
      <c r="F25" s="20">
        <f t="shared" si="0"/>
        <v>240</v>
      </c>
      <c r="H25" s="19">
        <v>100</v>
      </c>
    </row>
    <row r="26" spans="1:8" s="19" customFormat="1" ht="15">
      <c r="A26" s="22" t="s">
        <v>39</v>
      </c>
      <c r="B26" s="20">
        <v>485</v>
      </c>
      <c r="C26" s="20">
        <v>490</v>
      </c>
      <c r="D26" s="81">
        <v>493</v>
      </c>
      <c r="E26" s="81">
        <v>488</v>
      </c>
      <c r="F26" s="20">
        <f t="shared" si="0"/>
        <v>1956</v>
      </c>
      <c r="H26" s="19">
        <v>2158</v>
      </c>
    </row>
    <row r="27" spans="1:8" s="19" customFormat="1" ht="15">
      <c r="A27" s="8" t="s">
        <v>60</v>
      </c>
      <c r="B27" s="20">
        <v>13</v>
      </c>
      <c r="C27" s="20">
        <v>24</v>
      </c>
      <c r="D27" s="81">
        <v>23</v>
      </c>
      <c r="E27" s="81">
        <v>18</v>
      </c>
      <c r="F27" s="20">
        <f t="shared" si="0"/>
        <v>78</v>
      </c>
      <c r="H27" s="19">
        <v>0</v>
      </c>
    </row>
    <row r="28" spans="1:6" s="19" customFormat="1" ht="30.75">
      <c r="A28" s="8" t="s">
        <v>54</v>
      </c>
      <c r="B28" s="20">
        <v>5</v>
      </c>
      <c r="C28" s="20">
        <v>5</v>
      </c>
      <c r="D28" s="20">
        <v>0</v>
      </c>
      <c r="E28" s="20">
        <v>0</v>
      </c>
      <c r="F28" s="20">
        <f t="shared" si="0"/>
        <v>10</v>
      </c>
    </row>
    <row r="29" spans="1:6" s="19" customFormat="1" ht="15">
      <c r="A29" s="39" t="s">
        <v>64</v>
      </c>
      <c r="B29" s="20">
        <v>100</v>
      </c>
      <c r="C29" s="20">
        <v>0</v>
      </c>
      <c r="D29" s="20">
        <v>0</v>
      </c>
      <c r="E29" s="20">
        <v>0</v>
      </c>
      <c r="F29" s="20">
        <f t="shared" si="0"/>
        <v>100</v>
      </c>
    </row>
    <row r="30" spans="1:6" s="19" customFormat="1" ht="28.5">
      <c r="A30" s="39" t="s">
        <v>65</v>
      </c>
      <c r="B30" s="20">
        <v>25</v>
      </c>
      <c r="C30" s="20">
        <v>25</v>
      </c>
      <c r="D30" s="20">
        <v>25</v>
      </c>
      <c r="E30" s="20">
        <v>25</v>
      </c>
      <c r="F30" s="20">
        <f t="shared" si="0"/>
        <v>100</v>
      </c>
    </row>
    <row r="31" spans="1:8" s="19" customFormat="1" ht="15">
      <c r="A31" s="22" t="s">
        <v>17</v>
      </c>
      <c r="B31" s="24">
        <f>SUM(B6:B30)</f>
        <v>3598</v>
      </c>
      <c r="C31" s="24">
        <f>SUM(C6:C30)</f>
        <v>3575</v>
      </c>
      <c r="D31" s="24">
        <f>SUM(D6:D30)</f>
        <v>3641</v>
      </c>
      <c r="E31" s="24">
        <f>SUM(E6:E30)</f>
        <v>3638</v>
      </c>
      <c r="F31" s="24">
        <f>SUM(F6:F30)</f>
        <v>14452</v>
      </c>
      <c r="H31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77" customWidth="1"/>
    <col min="8" max="16384" width="9.140625" style="4" customWidth="1"/>
  </cols>
  <sheetData>
    <row r="1" spans="2:7" ht="15" customHeight="1">
      <c r="B1" s="82"/>
      <c r="C1" s="75"/>
      <c r="D1" s="116" t="s">
        <v>87</v>
      </c>
      <c r="E1" s="116"/>
      <c r="F1" s="116"/>
      <c r="G1" s="116"/>
    </row>
    <row r="2" spans="2:7" ht="15" customHeight="1">
      <c r="B2" s="82"/>
      <c r="C2" s="75"/>
      <c r="D2" s="120" t="s">
        <v>126</v>
      </c>
      <c r="E2" s="120"/>
      <c r="F2" s="120"/>
      <c r="G2" s="120"/>
    </row>
    <row r="3" spans="1:7" ht="19.5" customHeight="1">
      <c r="A3" s="134" t="s">
        <v>106</v>
      </c>
      <c r="B3" s="134"/>
      <c r="C3" s="134"/>
      <c r="D3" s="134"/>
      <c r="E3" s="134"/>
      <c r="F3" s="135"/>
      <c r="G3" s="136"/>
    </row>
    <row r="4" spans="1:7" ht="27" customHeight="1">
      <c r="A4" s="136" t="s">
        <v>55</v>
      </c>
      <c r="B4" s="136"/>
      <c r="C4" s="136"/>
      <c r="D4" s="136"/>
      <c r="E4" s="136"/>
      <c r="F4" s="135"/>
      <c r="G4" s="137"/>
    </row>
    <row r="5" spans="1:7" ht="12" customHeight="1">
      <c r="A5" s="117" t="s">
        <v>36</v>
      </c>
      <c r="B5" s="133" t="s">
        <v>40</v>
      </c>
      <c r="C5" s="117" t="s">
        <v>116</v>
      </c>
      <c r="D5" s="117"/>
      <c r="E5" s="117"/>
      <c r="F5" s="117"/>
      <c r="G5" s="117"/>
    </row>
    <row r="6" spans="1:7" ht="15.75" customHeight="1">
      <c r="A6" s="139"/>
      <c r="B6" s="133"/>
      <c r="C6" s="87" t="s">
        <v>3</v>
      </c>
      <c r="D6" s="87" t="s">
        <v>4</v>
      </c>
      <c r="E6" s="87" t="s">
        <v>5</v>
      </c>
      <c r="F6" s="87" t="s">
        <v>6</v>
      </c>
      <c r="G6" s="87" t="s">
        <v>41</v>
      </c>
    </row>
    <row r="7" spans="1:7" ht="17.25" customHeight="1">
      <c r="A7" s="53">
        <v>1</v>
      </c>
      <c r="B7" s="92" t="s">
        <v>56</v>
      </c>
      <c r="C7" s="53">
        <v>175</v>
      </c>
      <c r="D7" s="53">
        <v>175</v>
      </c>
      <c r="E7" s="79">
        <v>175</v>
      </c>
      <c r="F7" s="79">
        <v>175</v>
      </c>
      <c r="G7" s="79">
        <f aca="true" t="shared" si="0" ref="G7:G13">SUM(C7:F7)</f>
        <v>700</v>
      </c>
    </row>
    <row r="8" spans="1:7" ht="17.25" customHeight="1">
      <c r="A8" s="53">
        <v>2</v>
      </c>
      <c r="B8" s="92" t="s">
        <v>67</v>
      </c>
      <c r="C8" s="53">
        <v>175</v>
      </c>
      <c r="D8" s="53">
        <v>175</v>
      </c>
      <c r="E8" s="79">
        <v>175</v>
      </c>
      <c r="F8" s="79">
        <v>175</v>
      </c>
      <c r="G8" s="79">
        <f t="shared" si="0"/>
        <v>700</v>
      </c>
    </row>
    <row r="9" spans="1:7" ht="19.5" customHeight="1">
      <c r="A9" s="53">
        <v>3</v>
      </c>
      <c r="B9" s="92" t="s">
        <v>68</v>
      </c>
      <c r="C9" s="53">
        <v>8</v>
      </c>
      <c r="D9" s="53">
        <v>9</v>
      </c>
      <c r="E9" s="79">
        <v>9</v>
      </c>
      <c r="F9" s="79">
        <v>9</v>
      </c>
      <c r="G9" s="79">
        <f t="shared" si="0"/>
        <v>35</v>
      </c>
    </row>
    <row r="10" spans="1:7" ht="19.5" customHeight="1">
      <c r="A10" s="53">
        <v>4</v>
      </c>
      <c r="B10" s="93" t="s">
        <v>69</v>
      </c>
      <c r="C10" s="98">
        <v>8</v>
      </c>
      <c r="D10" s="98">
        <v>9</v>
      </c>
      <c r="E10" s="98">
        <v>9</v>
      </c>
      <c r="F10" s="98">
        <v>9</v>
      </c>
      <c r="G10" s="79">
        <f t="shared" si="0"/>
        <v>35</v>
      </c>
    </row>
    <row r="11" spans="1:7" ht="19.5" customHeight="1">
      <c r="A11" s="53">
        <v>5</v>
      </c>
      <c r="B11" s="93" t="s">
        <v>70</v>
      </c>
      <c r="C11" s="53">
        <v>25</v>
      </c>
      <c r="D11" s="53">
        <v>25</v>
      </c>
      <c r="E11" s="79">
        <v>25</v>
      </c>
      <c r="F11" s="79">
        <v>25</v>
      </c>
      <c r="G11" s="79">
        <f t="shared" si="0"/>
        <v>100</v>
      </c>
    </row>
    <row r="12" spans="1:7" ht="19.5" customHeight="1">
      <c r="A12" s="53">
        <v>7</v>
      </c>
      <c r="B12" s="94" t="s">
        <v>43</v>
      </c>
      <c r="C12" s="53"/>
      <c r="D12" s="53"/>
      <c r="E12" s="79"/>
      <c r="F12" s="79"/>
      <c r="G12" s="79">
        <f t="shared" si="0"/>
        <v>0</v>
      </c>
    </row>
    <row r="13" spans="1:7" ht="14.25">
      <c r="A13" s="9"/>
      <c r="B13" s="65" t="s">
        <v>44</v>
      </c>
      <c r="C13" s="9">
        <f>SUM(C7:C12)</f>
        <v>391</v>
      </c>
      <c r="D13" s="9">
        <f>SUM(D7:D12)</f>
        <v>393</v>
      </c>
      <c r="E13" s="79">
        <f>SUM(E7:E12)</f>
        <v>393</v>
      </c>
      <c r="F13" s="79">
        <f>SUM(F7:F12)</f>
        <v>393</v>
      </c>
      <c r="G13" s="63">
        <f t="shared" si="0"/>
        <v>1570</v>
      </c>
    </row>
    <row r="14" spans="1:7" ht="14.25">
      <c r="A14" s="130" t="s">
        <v>46</v>
      </c>
      <c r="B14" s="130"/>
      <c r="C14" s="130"/>
      <c r="D14" s="130"/>
      <c r="E14" s="130"/>
      <c r="F14" s="138"/>
      <c r="G14" s="138"/>
    </row>
    <row r="15" spans="1:7" ht="11.25" customHeight="1">
      <c r="A15" s="131" t="s">
        <v>36</v>
      </c>
      <c r="B15" s="129" t="s">
        <v>40</v>
      </c>
      <c r="C15" s="117" t="s">
        <v>116</v>
      </c>
      <c r="D15" s="117"/>
      <c r="E15" s="117"/>
      <c r="F15" s="117"/>
      <c r="G15" s="117"/>
    </row>
    <row r="16" spans="1:7" ht="20.25" customHeight="1">
      <c r="A16" s="131"/>
      <c r="B16" s="129"/>
      <c r="C16" s="78" t="s">
        <v>3</v>
      </c>
      <c r="D16" s="78" t="s">
        <v>4</v>
      </c>
      <c r="E16" s="78" t="s">
        <v>5</v>
      </c>
      <c r="F16" s="78" t="s">
        <v>6</v>
      </c>
      <c r="G16" s="78" t="s">
        <v>41</v>
      </c>
    </row>
    <row r="17" spans="1:7" ht="20.25" customHeight="1">
      <c r="A17" s="2">
        <v>1</v>
      </c>
      <c r="B17" s="67" t="s">
        <v>56</v>
      </c>
      <c r="C17" s="54">
        <v>70</v>
      </c>
      <c r="D17" s="54">
        <v>70</v>
      </c>
      <c r="E17" s="54">
        <v>70</v>
      </c>
      <c r="F17" s="54">
        <v>70</v>
      </c>
      <c r="G17" s="79">
        <f>SUM(C17:F17)</f>
        <v>280</v>
      </c>
    </row>
    <row r="18" spans="1:7" ht="20.25" customHeight="1">
      <c r="A18" s="2">
        <v>2</v>
      </c>
      <c r="B18" s="67" t="s">
        <v>63</v>
      </c>
      <c r="C18" s="54">
        <v>125</v>
      </c>
      <c r="D18" s="54">
        <v>125</v>
      </c>
      <c r="E18" s="54">
        <v>125</v>
      </c>
      <c r="F18" s="54">
        <v>125</v>
      </c>
      <c r="G18" s="79">
        <f>SUM(C18:F18)</f>
        <v>500</v>
      </c>
    </row>
    <row r="19" spans="1:7" ht="14.25">
      <c r="A19" s="37"/>
      <c r="B19" s="80" t="s">
        <v>44</v>
      </c>
      <c r="C19" s="9">
        <f>SUM(C17:C18)</f>
        <v>195</v>
      </c>
      <c r="D19" s="9">
        <f>SUM(D17:D18)</f>
        <v>195</v>
      </c>
      <c r="E19" s="9">
        <f>SUM(E17:E18)</f>
        <v>195</v>
      </c>
      <c r="F19" s="9">
        <f>SUM(F17:F18)</f>
        <v>195</v>
      </c>
      <c r="G19" s="79">
        <f>SUM(C19:F19)</f>
        <v>780</v>
      </c>
    </row>
    <row r="20" spans="1:7" ht="14.25">
      <c r="A20" s="130" t="s">
        <v>47</v>
      </c>
      <c r="B20" s="130"/>
      <c r="C20" s="130"/>
      <c r="D20" s="130"/>
      <c r="E20" s="130"/>
      <c r="F20" s="130"/>
      <c r="G20" s="130"/>
    </row>
    <row r="21" spans="1:7" ht="15" customHeight="1">
      <c r="A21" s="131" t="s">
        <v>36</v>
      </c>
      <c r="B21" s="129" t="s">
        <v>40</v>
      </c>
      <c r="C21" s="117" t="s">
        <v>116</v>
      </c>
      <c r="D21" s="117"/>
      <c r="E21" s="117"/>
      <c r="F21" s="117"/>
      <c r="G21" s="117"/>
    </row>
    <row r="22" spans="1:7" ht="20.25" customHeight="1">
      <c r="A22" s="131"/>
      <c r="B22" s="129"/>
      <c r="C22" s="78" t="s">
        <v>3</v>
      </c>
      <c r="D22" s="78" t="s">
        <v>4</v>
      </c>
      <c r="E22" s="78" t="s">
        <v>5</v>
      </c>
      <c r="F22" s="78" t="s">
        <v>6</v>
      </c>
      <c r="G22" s="78" t="s">
        <v>41</v>
      </c>
    </row>
    <row r="23" spans="1:7" ht="18.75" customHeight="1">
      <c r="A23" s="2">
        <v>1</v>
      </c>
      <c r="B23" s="67" t="s">
        <v>56</v>
      </c>
      <c r="C23" s="54">
        <v>273</v>
      </c>
      <c r="D23" s="54">
        <v>273</v>
      </c>
      <c r="E23" s="54">
        <v>273</v>
      </c>
      <c r="F23" s="54">
        <v>301</v>
      </c>
      <c r="G23" s="79">
        <f>SUM(C23:F23)</f>
        <v>1120</v>
      </c>
    </row>
    <row r="24" spans="1:7" ht="18.75" customHeight="1">
      <c r="A24" s="2">
        <v>2</v>
      </c>
      <c r="B24" s="67" t="s">
        <v>63</v>
      </c>
      <c r="C24" s="54">
        <v>507</v>
      </c>
      <c r="D24" s="54">
        <v>507</v>
      </c>
      <c r="E24" s="54">
        <v>507</v>
      </c>
      <c r="F24" s="54">
        <v>479</v>
      </c>
      <c r="G24" s="79">
        <f>SUM(C24:F24)</f>
        <v>2000</v>
      </c>
    </row>
    <row r="25" spans="1:7" ht="14.25">
      <c r="A25" s="37"/>
      <c r="B25" s="80" t="s">
        <v>44</v>
      </c>
      <c r="C25" s="9">
        <f>SUM(C23:C24)</f>
        <v>780</v>
      </c>
      <c r="D25" s="9">
        <f>SUM(D23:D24)</f>
        <v>780</v>
      </c>
      <c r="E25" s="9">
        <f>SUM(E23:E24)</f>
        <v>780</v>
      </c>
      <c r="F25" s="9">
        <f>SUM(F23:F24)</f>
        <v>780</v>
      </c>
      <c r="G25" s="79">
        <f>SUM(C25:F25)</f>
        <v>3120</v>
      </c>
    </row>
    <row r="26" spans="1:7" ht="14.25">
      <c r="A26" s="130" t="s">
        <v>48</v>
      </c>
      <c r="B26" s="130"/>
      <c r="C26" s="130"/>
      <c r="D26" s="130"/>
      <c r="E26" s="130"/>
      <c r="F26" s="130"/>
      <c r="G26" s="130"/>
    </row>
    <row r="27" spans="1:7" ht="15" customHeight="1">
      <c r="A27" s="131" t="s">
        <v>36</v>
      </c>
      <c r="B27" s="129" t="s">
        <v>40</v>
      </c>
      <c r="C27" s="117" t="s">
        <v>116</v>
      </c>
      <c r="D27" s="117"/>
      <c r="E27" s="117"/>
      <c r="F27" s="117"/>
      <c r="G27" s="117"/>
    </row>
    <row r="28" spans="1:7" ht="13.5" customHeight="1">
      <c r="A28" s="131"/>
      <c r="B28" s="129"/>
      <c r="C28" s="78" t="s">
        <v>3</v>
      </c>
      <c r="D28" s="78" t="s">
        <v>4</v>
      </c>
      <c r="E28" s="78" t="s">
        <v>5</v>
      </c>
      <c r="F28" s="78" t="s">
        <v>6</v>
      </c>
      <c r="G28" s="78" t="s">
        <v>41</v>
      </c>
    </row>
    <row r="29" spans="1:7" ht="16.5" customHeight="1">
      <c r="A29" s="2">
        <v>1</v>
      </c>
      <c r="B29" s="80" t="s">
        <v>56</v>
      </c>
      <c r="C29" s="79">
        <v>535</v>
      </c>
      <c r="D29" s="88">
        <v>535</v>
      </c>
      <c r="E29" s="88">
        <v>535</v>
      </c>
      <c r="F29" s="88">
        <v>535</v>
      </c>
      <c r="G29" s="79">
        <f>SUM(C29:F29)</f>
        <v>2140</v>
      </c>
    </row>
    <row r="30" spans="1:7" ht="16.5" customHeight="1">
      <c r="A30" s="2">
        <v>2</v>
      </c>
      <c r="B30" s="67" t="s">
        <v>63</v>
      </c>
      <c r="C30" s="79">
        <v>2000</v>
      </c>
      <c r="D30" s="88">
        <v>2000</v>
      </c>
      <c r="E30" s="88">
        <v>2000</v>
      </c>
      <c r="F30" s="88">
        <v>2000</v>
      </c>
      <c r="G30" s="79">
        <f>SUM(C30:F30)</f>
        <v>8000</v>
      </c>
    </row>
    <row r="31" spans="1:7" ht="14.25">
      <c r="A31" s="2">
        <v>2</v>
      </c>
      <c r="B31" s="80" t="s">
        <v>43</v>
      </c>
      <c r="C31" s="79">
        <v>273</v>
      </c>
      <c r="D31" s="79">
        <v>274</v>
      </c>
      <c r="E31" s="79">
        <v>274</v>
      </c>
      <c r="F31" s="79">
        <v>274</v>
      </c>
      <c r="G31" s="79">
        <f>SUM(C31:F31)</f>
        <v>1095</v>
      </c>
    </row>
    <row r="32" spans="1:7" ht="14.25">
      <c r="A32" s="37"/>
      <c r="B32" s="80" t="s">
        <v>44</v>
      </c>
      <c r="C32" s="9">
        <f>SUM(C29:C31)</f>
        <v>2808</v>
      </c>
      <c r="D32" s="9">
        <f>SUM(D29:D31)</f>
        <v>2809</v>
      </c>
      <c r="E32" s="9">
        <f>SUM(E29:E31)</f>
        <v>2809</v>
      </c>
      <c r="F32" s="9">
        <f>SUM(F29:F31)</f>
        <v>2809</v>
      </c>
      <c r="G32" s="79">
        <f>SUM(C32:F32)</f>
        <v>11235</v>
      </c>
    </row>
    <row r="33" spans="1:7" ht="14.25">
      <c r="A33" s="38"/>
      <c r="B33" s="66"/>
      <c r="C33" s="6"/>
      <c r="D33" s="6"/>
      <c r="E33" s="6"/>
      <c r="F33" s="6"/>
      <c r="G33" s="7"/>
    </row>
    <row r="34" spans="1:7" ht="14.25">
      <c r="A34" s="130" t="s">
        <v>49</v>
      </c>
      <c r="B34" s="130"/>
      <c r="C34" s="130"/>
      <c r="D34" s="130"/>
      <c r="E34" s="130"/>
      <c r="F34" s="130"/>
      <c r="G34" s="130"/>
    </row>
    <row r="35" spans="1:7" ht="15" customHeight="1">
      <c r="A35" s="131" t="s">
        <v>36</v>
      </c>
      <c r="B35" s="129" t="s">
        <v>40</v>
      </c>
      <c r="C35" s="117" t="s">
        <v>116</v>
      </c>
      <c r="D35" s="117"/>
      <c r="E35" s="117"/>
      <c r="F35" s="117"/>
      <c r="G35" s="117"/>
    </row>
    <row r="36" spans="1:7" ht="15.75" customHeight="1">
      <c r="A36" s="131"/>
      <c r="B36" s="129"/>
      <c r="C36" s="78" t="s">
        <v>3</v>
      </c>
      <c r="D36" s="78" t="s">
        <v>4</v>
      </c>
      <c r="E36" s="78" t="s">
        <v>5</v>
      </c>
      <c r="F36" s="78" t="s">
        <v>6</v>
      </c>
      <c r="G36" s="78" t="s">
        <v>41</v>
      </c>
    </row>
    <row r="37" spans="1:7" ht="19.5" customHeight="1">
      <c r="A37" s="2">
        <v>1</v>
      </c>
      <c r="B37" s="80" t="s">
        <v>56</v>
      </c>
      <c r="C37" s="79">
        <v>1170</v>
      </c>
      <c r="D37" s="79">
        <v>1170</v>
      </c>
      <c r="E37" s="79">
        <v>1170</v>
      </c>
      <c r="F37" s="79">
        <v>1490</v>
      </c>
      <c r="G37" s="79">
        <f>SUM(C37:F37)</f>
        <v>5000</v>
      </c>
    </row>
    <row r="38" spans="1:7" ht="19.5" customHeight="1">
      <c r="A38" s="2">
        <v>2</v>
      </c>
      <c r="B38" s="67" t="s">
        <v>63</v>
      </c>
      <c r="C38" s="79">
        <v>1612</v>
      </c>
      <c r="D38" s="79">
        <v>1820</v>
      </c>
      <c r="E38" s="79">
        <v>2028</v>
      </c>
      <c r="F38" s="79">
        <v>2020</v>
      </c>
      <c r="G38" s="79">
        <f>SUM(C38:F38)</f>
        <v>7480</v>
      </c>
    </row>
    <row r="39" spans="1:7" ht="14.25">
      <c r="A39" s="2">
        <v>3</v>
      </c>
      <c r="B39" s="80" t="s">
        <v>43</v>
      </c>
      <c r="C39" s="79">
        <v>91</v>
      </c>
      <c r="D39" s="79">
        <v>91</v>
      </c>
      <c r="E39" s="79">
        <v>91</v>
      </c>
      <c r="F39" s="79">
        <v>92</v>
      </c>
      <c r="G39" s="79">
        <f>SUM(C39:F39)</f>
        <v>365</v>
      </c>
    </row>
    <row r="40" spans="1:7" ht="14.25">
      <c r="A40" s="37"/>
      <c r="B40" s="80" t="s">
        <v>44</v>
      </c>
      <c r="C40" s="9">
        <f>SUM(C37:C39)</f>
        <v>2873</v>
      </c>
      <c r="D40" s="9">
        <f>SUM(D37:D39)</f>
        <v>3081</v>
      </c>
      <c r="E40" s="9">
        <f>SUM(E37:E39)</f>
        <v>3289</v>
      </c>
      <c r="F40" s="9">
        <f>SUM(F37:F39)</f>
        <v>3602</v>
      </c>
      <c r="G40" s="79">
        <f>SUM(C40:F40)</f>
        <v>12845</v>
      </c>
    </row>
    <row r="41" spans="1:7" ht="14.25">
      <c r="A41" s="130"/>
      <c r="B41" s="130"/>
      <c r="C41" s="130"/>
      <c r="D41" s="130"/>
      <c r="E41" s="130"/>
      <c r="F41" s="130"/>
      <c r="G41" s="130"/>
    </row>
    <row r="42" spans="1:7" ht="14.25">
      <c r="A42" s="132" t="s">
        <v>71</v>
      </c>
      <c r="B42" s="132"/>
      <c r="C42" s="132"/>
      <c r="D42" s="132"/>
      <c r="E42" s="132"/>
      <c r="F42" s="132"/>
      <c r="G42" s="132"/>
    </row>
    <row r="43" spans="1:7" ht="15" customHeight="1">
      <c r="A43" s="131" t="s">
        <v>36</v>
      </c>
      <c r="B43" s="129" t="s">
        <v>40</v>
      </c>
      <c r="C43" s="117" t="s">
        <v>116</v>
      </c>
      <c r="D43" s="117"/>
      <c r="E43" s="117"/>
      <c r="F43" s="117"/>
      <c r="G43" s="117"/>
    </row>
    <row r="44" spans="1:7" ht="14.25">
      <c r="A44" s="131"/>
      <c r="B44" s="129"/>
      <c r="C44" s="78" t="s">
        <v>3</v>
      </c>
      <c r="D44" s="78" t="s">
        <v>4</v>
      </c>
      <c r="E44" s="78" t="s">
        <v>5</v>
      </c>
      <c r="F44" s="78" t="s">
        <v>6</v>
      </c>
      <c r="G44" s="78" t="s">
        <v>41</v>
      </c>
    </row>
    <row r="45" spans="1:7" ht="36">
      <c r="A45" s="53">
        <v>1</v>
      </c>
      <c r="B45" s="92" t="s">
        <v>56</v>
      </c>
      <c r="C45" s="79">
        <f aca="true" t="shared" si="1" ref="C45:F46">C7+C17+C23+C29+C37</f>
        <v>2223</v>
      </c>
      <c r="D45" s="86">
        <f t="shared" si="1"/>
        <v>2223</v>
      </c>
      <c r="E45" s="86">
        <f t="shared" si="1"/>
        <v>2223</v>
      </c>
      <c r="F45" s="86">
        <f t="shared" si="1"/>
        <v>2571</v>
      </c>
      <c r="G45" s="79">
        <f aca="true" t="shared" si="2" ref="G45:G50">SUM(C45:F45)</f>
        <v>9240</v>
      </c>
    </row>
    <row r="46" spans="1:7" ht="18">
      <c r="A46" s="53">
        <v>2</v>
      </c>
      <c r="B46" s="92" t="s">
        <v>67</v>
      </c>
      <c r="C46" s="86">
        <f t="shared" si="1"/>
        <v>4419</v>
      </c>
      <c r="D46" s="86">
        <f t="shared" si="1"/>
        <v>4627</v>
      </c>
      <c r="E46" s="86">
        <f t="shared" si="1"/>
        <v>4835</v>
      </c>
      <c r="F46" s="86">
        <f t="shared" si="1"/>
        <v>4799</v>
      </c>
      <c r="G46" s="79">
        <f t="shared" si="2"/>
        <v>18680</v>
      </c>
    </row>
    <row r="47" spans="1:7" ht="18">
      <c r="A47" s="53">
        <v>3</v>
      </c>
      <c r="B47" s="92" t="s">
        <v>68</v>
      </c>
      <c r="C47" s="79">
        <f aca="true" t="shared" si="3" ref="C47:F49">C9</f>
        <v>8</v>
      </c>
      <c r="D47" s="86">
        <f t="shared" si="3"/>
        <v>9</v>
      </c>
      <c r="E47" s="86">
        <f t="shared" si="3"/>
        <v>9</v>
      </c>
      <c r="F47" s="86">
        <f t="shared" si="3"/>
        <v>9</v>
      </c>
      <c r="G47" s="79">
        <f t="shared" si="2"/>
        <v>35</v>
      </c>
    </row>
    <row r="48" spans="1:7" ht="36">
      <c r="A48" s="53">
        <v>4</v>
      </c>
      <c r="B48" s="93" t="s">
        <v>69</v>
      </c>
      <c r="C48" s="79">
        <f t="shared" si="3"/>
        <v>8</v>
      </c>
      <c r="D48" s="86">
        <f t="shared" si="3"/>
        <v>9</v>
      </c>
      <c r="E48" s="86">
        <f t="shared" si="3"/>
        <v>9</v>
      </c>
      <c r="F48" s="86">
        <f t="shared" si="3"/>
        <v>9</v>
      </c>
      <c r="G48" s="79">
        <f t="shared" si="2"/>
        <v>35</v>
      </c>
    </row>
    <row r="49" spans="1:7" ht="18">
      <c r="A49" s="53">
        <v>5</v>
      </c>
      <c r="B49" s="93" t="s">
        <v>70</v>
      </c>
      <c r="C49" s="79">
        <f t="shared" si="3"/>
        <v>25</v>
      </c>
      <c r="D49" s="86">
        <f t="shared" si="3"/>
        <v>25</v>
      </c>
      <c r="E49" s="86">
        <f t="shared" si="3"/>
        <v>25</v>
      </c>
      <c r="F49" s="86">
        <f t="shared" si="3"/>
        <v>25</v>
      </c>
      <c r="G49" s="79">
        <f t="shared" si="2"/>
        <v>100</v>
      </c>
    </row>
    <row r="50" spans="1:7" ht="14.25">
      <c r="A50" s="53">
        <v>7</v>
      </c>
      <c r="B50" s="94" t="s">
        <v>43</v>
      </c>
      <c r="C50" s="79">
        <f>C31+C39</f>
        <v>364</v>
      </c>
      <c r="D50" s="86">
        <f>D31+D39</f>
        <v>365</v>
      </c>
      <c r="E50" s="86">
        <f>E31+E39</f>
        <v>365</v>
      </c>
      <c r="F50" s="86">
        <f>F31+F39</f>
        <v>366</v>
      </c>
      <c r="G50" s="79">
        <f t="shared" si="2"/>
        <v>1460</v>
      </c>
    </row>
    <row r="51" spans="1:7" ht="14.25">
      <c r="A51" s="2"/>
      <c r="B51" s="80" t="s">
        <v>44</v>
      </c>
      <c r="C51" s="79">
        <f>SUM(C45:C50)</f>
        <v>7047</v>
      </c>
      <c r="D51" s="86">
        <f>SUM(D45:D50)</f>
        <v>7258</v>
      </c>
      <c r="E51" s="86">
        <f>SUM(E45:E50)</f>
        <v>7466</v>
      </c>
      <c r="F51" s="86">
        <f>SUM(F45:F50)</f>
        <v>7779</v>
      </c>
      <c r="G51" s="86">
        <f>SUM(G45:G50)</f>
        <v>29550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0:G20"/>
    <mergeCell ref="C5:G5"/>
    <mergeCell ref="B21:B22"/>
    <mergeCell ref="B5:B6"/>
    <mergeCell ref="B15:B16"/>
    <mergeCell ref="B35:B36"/>
    <mergeCell ref="A21:A22"/>
    <mergeCell ref="C21:G21"/>
    <mergeCell ref="A26:G26"/>
    <mergeCell ref="A27:A28"/>
    <mergeCell ref="B27:B28"/>
    <mergeCell ref="C27:G27"/>
    <mergeCell ref="A41:G41"/>
    <mergeCell ref="C43:G43"/>
    <mergeCell ref="A34:G34"/>
    <mergeCell ref="A35:A36"/>
    <mergeCell ref="A42:G42"/>
    <mergeCell ref="A43:A44"/>
    <mergeCell ref="B43:B44"/>
    <mergeCell ref="C35:G3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02" customWidth="1"/>
    <col min="7" max="16384" width="9.140625" style="11" customWidth="1"/>
  </cols>
  <sheetData>
    <row r="1" spans="4:6" ht="53.25" customHeight="1">
      <c r="D1" s="116" t="s">
        <v>88</v>
      </c>
      <c r="E1" s="116"/>
      <c r="F1" s="116"/>
    </row>
    <row r="2" spans="3:6" ht="53.25" customHeight="1">
      <c r="C2" s="120" t="s">
        <v>126</v>
      </c>
      <c r="D2" s="120"/>
      <c r="E2" s="120"/>
      <c r="F2" s="120"/>
    </row>
    <row r="3" spans="1:6" ht="48" customHeight="1">
      <c r="A3" s="118" t="s">
        <v>103</v>
      </c>
      <c r="B3" s="118"/>
      <c r="C3" s="118"/>
      <c r="D3" s="118"/>
      <c r="E3" s="118"/>
      <c r="F3" s="118"/>
    </row>
    <row r="4" spans="1:6" s="19" customFormat="1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s="19" customFormat="1" ht="12.75" customHeight="1">
      <c r="A5" s="122"/>
      <c r="B5" s="84" t="s">
        <v>18</v>
      </c>
      <c r="C5" s="84" t="s">
        <v>20</v>
      </c>
      <c r="D5" s="84" t="s">
        <v>21</v>
      </c>
      <c r="E5" s="84" t="s">
        <v>19</v>
      </c>
      <c r="F5" s="33" t="s">
        <v>17</v>
      </c>
    </row>
    <row r="6" spans="1:6" s="19" customFormat="1" ht="15">
      <c r="A6" s="22" t="s">
        <v>24</v>
      </c>
      <c r="B6" s="20">
        <v>948</v>
      </c>
      <c r="C6" s="20">
        <v>947</v>
      </c>
      <c r="D6" s="20">
        <v>947</v>
      </c>
      <c r="E6" s="20">
        <v>897</v>
      </c>
      <c r="F6" s="20">
        <f aca="true" t="shared" si="0" ref="F6:F18">SUM(B6:E6)</f>
        <v>3739</v>
      </c>
    </row>
    <row r="7" spans="1:6" s="19" customFormat="1" ht="15">
      <c r="A7" s="22" t="s">
        <v>7</v>
      </c>
      <c r="B7" s="20">
        <v>512</v>
      </c>
      <c r="C7" s="20">
        <v>726</v>
      </c>
      <c r="D7" s="20">
        <v>727</v>
      </c>
      <c r="E7" s="20">
        <v>676</v>
      </c>
      <c r="F7" s="20">
        <f t="shared" si="0"/>
        <v>2641</v>
      </c>
    </row>
    <row r="8" spans="1:6" s="19" customFormat="1" ht="15">
      <c r="A8" s="22" t="s">
        <v>8</v>
      </c>
      <c r="B8" s="20">
        <v>668</v>
      </c>
      <c r="C8" s="20">
        <v>669</v>
      </c>
      <c r="D8" s="20">
        <v>670</v>
      </c>
      <c r="E8" s="20">
        <v>619</v>
      </c>
      <c r="F8" s="20">
        <f t="shared" si="0"/>
        <v>2626</v>
      </c>
    </row>
    <row r="9" spans="1:6" s="19" customFormat="1" ht="15">
      <c r="A9" s="22" t="s">
        <v>25</v>
      </c>
      <c r="B9" s="20">
        <v>798</v>
      </c>
      <c r="C9" s="20">
        <v>803</v>
      </c>
      <c r="D9" s="20">
        <v>804</v>
      </c>
      <c r="E9" s="20">
        <v>753</v>
      </c>
      <c r="F9" s="20">
        <f t="shared" si="0"/>
        <v>3158</v>
      </c>
    </row>
    <row r="10" spans="1:6" s="19" customFormat="1" ht="15">
      <c r="A10" s="22" t="s">
        <v>11</v>
      </c>
      <c r="B10" s="20">
        <v>593</v>
      </c>
      <c r="C10" s="20">
        <v>594</v>
      </c>
      <c r="D10" s="20">
        <v>594</v>
      </c>
      <c r="E10" s="20">
        <v>544</v>
      </c>
      <c r="F10" s="20">
        <f t="shared" si="0"/>
        <v>2325</v>
      </c>
    </row>
    <row r="11" spans="1:6" s="19" customFormat="1" ht="15">
      <c r="A11" s="22" t="s">
        <v>12</v>
      </c>
      <c r="B11" s="85">
        <v>534</v>
      </c>
      <c r="C11" s="20">
        <v>535</v>
      </c>
      <c r="D11" s="20">
        <v>535</v>
      </c>
      <c r="E11" s="20">
        <v>485</v>
      </c>
      <c r="F11" s="20">
        <f t="shared" si="0"/>
        <v>2089</v>
      </c>
    </row>
    <row r="12" spans="1:6" s="19" customFormat="1" ht="15">
      <c r="A12" s="22" t="s">
        <v>26</v>
      </c>
      <c r="B12" s="85">
        <v>590</v>
      </c>
      <c r="C12" s="85">
        <v>590</v>
      </c>
      <c r="D12" s="85">
        <v>590</v>
      </c>
      <c r="E12" s="85">
        <v>541</v>
      </c>
      <c r="F12" s="20">
        <f t="shared" si="0"/>
        <v>2311</v>
      </c>
    </row>
    <row r="13" spans="1:6" s="19" customFormat="1" ht="15">
      <c r="A13" s="22" t="s">
        <v>9</v>
      </c>
      <c r="B13" s="85">
        <v>773</v>
      </c>
      <c r="C13" s="20">
        <v>772</v>
      </c>
      <c r="D13" s="20">
        <v>773</v>
      </c>
      <c r="E13" s="20">
        <v>723</v>
      </c>
      <c r="F13" s="20">
        <f t="shared" si="0"/>
        <v>3041</v>
      </c>
    </row>
    <row r="14" spans="1:6" s="19" customFormat="1" ht="15">
      <c r="A14" s="22" t="s">
        <v>27</v>
      </c>
      <c r="B14" s="85">
        <v>472</v>
      </c>
      <c r="C14" s="85">
        <v>473</v>
      </c>
      <c r="D14" s="85">
        <v>472</v>
      </c>
      <c r="E14" s="85">
        <v>422</v>
      </c>
      <c r="F14" s="20">
        <f t="shared" si="0"/>
        <v>1839</v>
      </c>
    </row>
    <row r="15" spans="1:6" s="19" customFormat="1" ht="15">
      <c r="A15" s="22" t="s">
        <v>10</v>
      </c>
      <c r="B15" s="85">
        <v>483</v>
      </c>
      <c r="C15" s="85">
        <v>483</v>
      </c>
      <c r="D15" s="85">
        <v>483</v>
      </c>
      <c r="E15" s="85">
        <v>433</v>
      </c>
      <c r="F15" s="20">
        <f t="shared" si="0"/>
        <v>1882</v>
      </c>
    </row>
    <row r="16" spans="1:6" s="19" customFormat="1" ht="15">
      <c r="A16" s="22" t="s">
        <v>28</v>
      </c>
      <c r="B16" s="85">
        <v>957</v>
      </c>
      <c r="C16" s="20">
        <v>958</v>
      </c>
      <c r="D16" s="20">
        <v>958</v>
      </c>
      <c r="E16" s="20">
        <v>909</v>
      </c>
      <c r="F16" s="20">
        <f t="shared" si="0"/>
        <v>3782</v>
      </c>
    </row>
    <row r="17" spans="1:6" s="19" customFormat="1" ht="15">
      <c r="A17" s="22" t="s">
        <v>13</v>
      </c>
      <c r="B17" s="85">
        <v>697</v>
      </c>
      <c r="C17" s="20">
        <v>697</v>
      </c>
      <c r="D17" s="20">
        <v>697</v>
      </c>
      <c r="E17" s="20">
        <v>649</v>
      </c>
      <c r="F17" s="20">
        <f t="shared" si="0"/>
        <v>2740</v>
      </c>
    </row>
    <row r="18" spans="1:6" s="19" customFormat="1" ht="46.5">
      <c r="A18" s="59" t="s">
        <v>91</v>
      </c>
      <c r="B18" s="85">
        <v>10377</v>
      </c>
      <c r="C18" s="20">
        <v>10378</v>
      </c>
      <c r="D18" s="20">
        <v>10378</v>
      </c>
      <c r="E18" s="20">
        <v>9928</v>
      </c>
      <c r="F18" s="20">
        <f t="shared" si="0"/>
        <v>41061</v>
      </c>
    </row>
    <row r="19" spans="1:6" s="19" customFormat="1" ht="15">
      <c r="A19" s="22" t="s">
        <v>17</v>
      </c>
      <c r="B19" s="24">
        <f>SUM(B6:B18)</f>
        <v>18402</v>
      </c>
      <c r="C19" s="24">
        <f>SUM(C6:C18)</f>
        <v>18625</v>
      </c>
      <c r="D19" s="24">
        <f>SUM(D6:D18)</f>
        <v>18628</v>
      </c>
      <c r="E19" s="24">
        <f>SUM(E6:E18)</f>
        <v>17579</v>
      </c>
      <c r="F19" s="24">
        <f>SUM(F6:F18)</f>
        <v>73234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115" customWidth="1"/>
    <col min="7" max="8" width="9.140625" style="11" customWidth="1"/>
    <col min="9" max="16384" width="9.140625" style="11" customWidth="1"/>
  </cols>
  <sheetData>
    <row r="1" spans="4:6" ht="27" customHeight="1">
      <c r="D1" s="120" t="s">
        <v>89</v>
      </c>
      <c r="E1" s="120"/>
      <c r="F1" s="120"/>
    </row>
    <row r="2" spans="3:7" ht="27.75" customHeight="1">
      <c r="C2" s="120" t="s">
        <v>126</v>
      </c>
      <c r="D2" s="120"/>
      <c r="E2" s="120"/>
      <c r="F2" s="120"/>
      <c r="G2" s="113"/>
    </row>
    <row r="3" spans="1:6" ht="27.75" customHeight="1">
      <c r="A3" s="118" t="s">
        <v>107</v>
      </c>
      <c r="B3" s="118"/>
      <c r="C3" s="118"/>
      <c r="D3" s="118"/>
      <c r="E3" s="118"/>
      <c r="F3" s="118"/>
    </row>
    <row r="4" spans="1:6" s="19" customFormat="1" ht="12.75" customHeight="1">
      <c r="A4" s="141" t="s">
        <v>62</v>
      </c>
      <c r="B4" s="117" t="s">
        <v>116</v>
      </c>
      <c r="C4" s="117"/>
      <c r="D4" s="117"/>
      <c r="E4" s="117"/>
      <c r="F4" s="117"/>
    </row>
    <row r="5" spans="1:7" s="19" customFormat="1" ht="18" customHeight="1">
      <c r="A5" s="141"/>
      <c r="B5" s="84" t="s">
        <v>18</v>
      </c>
      <c r="C5" s="84" t="s">
        <v>20</v>
      </c>
      <c r="D5" s="84" t="s">
        <v>21</v>
      </c>
      <c r="E5" s="84" t="s">
        <v>19</v>
      </c>
      <c r="F5" s="84" t="s">
        <v>17</v>
      </c>
      <c r="G5" s="95"/>
    </row>
    <row r="6" spans="1:8" s="19" customFormat="1" ht="15">
      <c r="A6" s="22" t="s">
        <v>15</v>
      </c>
      <c r="B6" s="20">
        <v>635</v>
      </c>
      <c r="C6" s="20">
        <v>635</v>
      </c>
      <c r="D6" s="20">
        <v>635</v>
      </c>
      <c r="E6" s="20">
        <v>635</v>
      </c>
      <c r="F6" s="20">
        <f>SUM(B6:E6)</f>
        <v>2540</v>
      </c>
      <c r="G6" s="26"/>
      <c r="H6" s="22"/>
    </row>
    <row r="7" spans="1:6" ht="15">
      <c r="A7" s="22" t="s">
        <v>14</v>
      </c>
      <c r="B7" s="85">
        <v>150</v>
      </c>
      <c r="C7" s="85">
        <v>150</v>
      </c>
      <c r="D7" s="85">
        <v>150</v>
      </c>
      <c r="E7" s="85">
        <v>150</v>
      </c>
      <c r="F7" s="20">
        <f>SUM(B7:E7)</f>
        <v>600</v>
      </c>
    </row>
    <row r="8" spans="1:6" ht="15">
      <c r="A8" s="96" t="s">
        <v>17</v>
      </c>
      <c r="B8" s="85">
        <f>SUM(B6:B7)</f>
        <v>785</v>
      </c>
      <c r="C8" s="85">
        <f>SUM(C6:C7)</f>
        <v>785</v>
      </c>
      <c r="D8" s="85">
        <f>SUM(D6:D7)</f>
        <v>785</v>
      </c>
      <c r="E8" s="85">
        <f>SUM(E6:E7)</f>
        <v>785</v>
      </c>
      <c r="F8" s="20">
        <f>SUM(B8:E8)</f>
        <v>3140</v>
      </c>
    </row>
    <row r="9" spans="1:6" ht="15">
      <c r="A9" s="97"/>
      <c r="B9" s="114"/>
      <c r="C9" s="114"/>
      <c r="D9" s="114"/>
      <c r="E9" s="114"/>
      <c r="F9" s="114"/>
    </row>
    <row r="10" spans="1:6" ht="15">
      <c r="A10" s="118" t="s">
        <v>108</v>
      </c>
      <c r="B10" s="118"/>
      <c r="C10" s="118"/>
      <c r="D10" s="118"/>
      <c r="E10" s="118"/>
      <c r="F10" s="118"/>
    </row>
    <row r="11" spans="1:6" ht="15">
      <c r="A11" s="121" t="s">
        <v>62</v>
      </c>
      <c r="B11" s="117" t="s">
        <v>116</v>
      </c>
      <c r="C11" s="117"/>
      <c r="D11" s="117"/>
      <c r="E11" s="117"/>
      <c r="F11" s="117"/>
    </row>
    <row r="12" spans="1:6" ht="15">
      <c r="A12" s="122"/>
      <c r="B12" s="84" t="s">
        <v>18</v>
      </c>
      <c r="C12" s="84" t="s">
        <v>20</v>
      </c>
      <c r="D12" s="84" t="s">
        <v>21</v>
      </c>
      <c r="E12" s="84" t="s">
        <v>19</v>
      </c>
      <c r="F12" s="33" t="s">
        <v>17</v>
      </c>
    </row>
    <row r="13" spans="1:6" ht="15">
      <c r="A13" s="22" t="s">
        <v>15</v>
      </c>
      <c r="B13" s="20">
        <v>771</v>
      </c>
      <c r="C13" s="20">
        <v>772</v>
      </c>
      <c r="D13" s="20">
        <v>772</v>
      </c>
      <c r="E13" s="20">
        <v>772</v>
      </c>
      <c r="F13" s="20">
        <f aca="true" t="shared" si="0" ref="F13:F18">SUM(B13:E13)</f>
        <v>3087</v>
      </c>
    </row>
    <row r="14" spans="1:6" ht="15">
      <c r="A14" s="22" t="s">
        <v>39</v>
      </c>
      <c r="B14" s="20">
        <v>175</v>
      </c>
      <c r="C14" s="20">
        <v>175</v>
      </c>
      <c r="D14" s="20">
        <v>175</v>
      </c>
      <c r="E14" s="20">
        <v>175</v>
      </c>
      <c r="F14" s="20">
        <f t="shared" si="0"/>
        <v>700</v>
      </c>
    </row>
    <row r="15" spans="1:6" ht="1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">
      <c r="A17" s="22" t="s">
        <v>14</v>
      </c>
      <c r="B17" s="85">
        <v>500</v>
      </c>
      <c r="C17" s="85">
        <v>500</v>
      </c>
      <c r="D17" s="85">
        <v>400</v>
      </c>
      <c r="E17" s="85">
        <v>370</v>
      </c>
      <c r="F17" s="20">
        <f t="shared" si="0"/>
        <v>1770</v>
      </c>
    </row>
    <row r="18" spans="1:6" ht="15">
      <c r="A18" s="22" t="s">
        <v>30</v>
      </c>
      <c r="B18" s="85">
        <v>100</v>
      </c>
      <c r="C18" s="85">
        <v>333</v>
      </c>
      <c r="D18" s="85">
        <v>334</v>
      </c>
      <c r="E18" s="85">
        <v>333</v>
      </c>
      <c r="F18" s="20">
        <f t="shared" si="0"/>
        <v>1100</v>
      </c>
    </row>
    <row r="19" spans="1:6" ht="15">
      <c r="A19" s="22" t="s">
        <v>17</v>
      </c>
      <c r="B19" s="24">
        <f>SUM(B13:B18)</f>
        <v>1696</v>
      </c>
      <c r="C19" s="24">
        <f>SUM(C13:C18)</f>
        <v>1930</v>
      </c>
      <c r="D19" s="24">
        <f>SUM(D13:D18)</f>
        <v>1831</v>
      </c>
      <c r="E19" s="24">
        <f>SUM(E13:E18)</f>
        <v>1800</v>
      </c>
      <c r="F19" s="24">
        <f>SUM(F13:F18)</f>
        <v>7257</v>
      </c>
    </row>
    <row r="21" spans="1:6" ht="34.5" customHeight="1">
      <c r="A21" s="118" t="s">
        <v>109</v>
      </c>
      <c r="B21" s="118"/>
      <c r="C21" s="118"/>
      <c r="D21" s="118"/>
      <c r="E21" s="118"/>
      <c r="F21" s="118"/>
    </row>
    <row r="22" spans="1:6" ht="15">
      <c r="A22" s="141" t="s">
        <v>62</v>
      </c>
      <c r="B22" s="117" t="s">
        <v>116</v>
      </c>
      <c r="C22" s="117"/>
      <c r="D22" s="117"/>
      <c r="E22" s="117"/>
      <c r="F22" s="117"/>
    </row>
    <row r="23" spans="1:6" ht="15">
      <c r="A23" s="141"/>
      <c r="B23" s="84" t="s">
        <v>18</v>
      </c>
      <c r="C23" s="84" t="s">
        <v>20</v>
      </c>
      <c r="D23" s="84" t="s">
        <v>21</v>
      </c>
      <c r="E23" s="84" t="s">
        <v>19</v>
      </c>
      <c r="F23" s="84" t="s">
        <v>17</v>
      </c>
    </row>
    <row r="24" spans="1:6" ht="15">
      <c r="A24" s="58" t="s">
        <v>15</v>
      </c>
      <c r="B24" s="20">
        <v>451</v>
      </c>
      <c r="C24" s="20">
        <v>451</v>
      </c>
      <c r="D24" s="20">
        <v>452</v>
      </c>
      <c r="E24" s="20">
        <v>451</v>
      </c>
      <c r="F24" s="20">
        <f>SUM(B24:E24)</f>
        <v>1805</v>
      </c>
    </row>
    <row r="25" spans="1:6" ht="15">
      <c r="A25" s="59" t="s">
        <v>16</v>
      </c>
      <c r="B25" s="85">
        <v>5</v>
      </c>
      <c r="C25" s="85">
        <v>5</v>
      </c>
      <c r="D25" s="85">
        <v>5</v>
      </c>
      <c r="E25" s="85">
        <v>0</v>
      </c>
      <c r="F25" s="20">
        <f>SUM(B25:E25)</f>
        <v>15</v>
      </c>
    </row>
    <row r="26" spans="1:6" ht="15">
      <c r="A26" s="36" t="s">
        <v>39</v>
      </c>
      <c r="B26" s="85">
        <v>6</v>
      </c>
      <c r="C26" s="85">
        <v>6</v>
      </c>
      <c r="D26" s="85">
        <v>9</v>
      </c>
      <c r="E26" s="85">
        <v>9</v>
      </c>
      <c r="F26" s="20">
        <f>SUM(B26:E26)</f>
        <v>30</v>
      </c>
    </row>
    <row r="27" spans="1:6" ht="15">
      <c r="A27" s="36" t="s">
        <v>38</v>
      </c>
      <c r="B27" s="85">
        <v>102</v>
      </c>
      <c r="C27" s="85">
        <v>103</v>
      </c>
      <c r="D27" s="85">
        <v>103</v>
      </c>
      <c r="E27" s="85">
        <v>102</v>
      </c>
      <c r="F27" s="20">
        <f>SUM(B27:E27)</f>
        <v>410</v>
      </c>
    </row>
    <row r="28" spans="1:6" ht="15">
      <c r="A28" s="22" t="s">
        <v>17</v>
      </c>
      <c r="B28" s="85">
        <f>SUM(B24:B27)</f>
        <v>564</v>
      </c>
      <c r="C28" s="85">
        <f>SUM(C24:C27)</f>
        <v>565</v>
      </c>
      <c r="D28" s="85">
        <f>SUM(D24:D27)</f>
        <v>569</v>
      </c>
      <c r="E28" s="85">
        <f>SUM(E24:E27)</f>
        <v>562</v>
      </c>
      <c r="F28" s="20">
        <f>SUM(B28:E28)</f>
        <v>2260</v>
      </c>
    </row>
    <row r="30" ht="34.5" customHeight="1"/>
    <row r="31" spans="1:6" ht="45.75" customHeight="1">
      <c r="A31" s="118" t="s">
        <v>111</v>
      </c>
      <c r="B31" s="118"/>
      <c r="C31" s="118"/>
      <c r="D31" s="118"/>
      <c r="E31" s="118"/>
      <c r="F31" s="118"/>
    </row>
    <row r="32" spans="1:6" ht="15">
      <c r="A32" s="140" t="s">
        <v>62</v>
      </c>
      <c r="B32" s="117" t="s">
        <v>116</v>
      </c>
      <c r="C32" s="117"/>
      <c r="D32" s="117"/>
      <c r="E32" s="117"/>
      <c r="F32" s="117"/>
    </row>
    <row r="33" spans="1:6" ht="15.75" customHeight="1">
      <c r="A33" s="140"/>
      <c r="B33" s="60" t="s">
        <v>18</v>
      </c>
      <c r="C33" s="60" t="s">
        <v>20</v>
      </c>
      <c r="D33" s="60" t="s">
        <v>21</v>
      </c>
      <c r="E33" s="60" t="s">
        <v>19</v>
      </c>
      <c r="F33" s="60" t="s">
        <v>17</v>
      </c>
    </row>
    <row r="34" spans="1:6" ht="30.75">
      <c r="A34" s="59" t="s">
        <v>72</v>
      </c>
      <c r="B34" s="61">
        <v>2337</v>
      </c>
      <c r="C34" s="61">
        <v>2338</v>
      </c>
      <c r="D34" s="61">
        <v>2338</v>
      </c>
      <c r="E34" s="61">
        <v>0</v>
      </c>
      <c r="F34" s="61">
        <f>SUM(B34:E34)</f>
        <v>7013</v>
      </c>
    </row>
    <row r="35" spans="1:6" ht="30.75">
      <c r="A35" s="59" t="s">
        <v>76</v>
      </c>
      <c r="B35" s="56">
        <v>1000</v>
      </c>
      <c r="C35" s="56">
        <v>1000</v>
      </c>
      <c r="D35" s="83">
        <v>1200</v>
      </c>
      <c r="E35" s="83">
        <v>2300</v>
      </c>
      <c r="F35" s="61">
        <f aca="true" t="shared" si="1" ref="F35:F49">SUM(B35:E35)</f>
        <v>5500</v>
      </c>
    </row>
    <row r="36" spans="1:6" ht="15">
      <c r="A36" s="8" t="s">
        <v>73</v>
      </c>
      <c r="B36" s="56">
        <v>0</v>
      </c>
      <c r="C36" s="56">
        <v>0</v>
      </c>
      <c r="D36" s="56">
        <v>0</v>
      </c>
      <c r="E36" s="56">
        <v>508</v>
      </c>
      <c r="F36" s="61">
        <f t="shared" si="1"/>
        <v>508</v>
      </c>
    </row>
    <row r="37" spans="1:6" ht="15">
      <c r="A37" s="8" t="s">
        <v>7</v>
      </c>
      <c r="B37" s="56">
        <v>0</v>
      </c>
      <c r="C37" s="56">
        <v>0</v>
      </c>
      <c r="D37" s="56">
        <v>0</v>
      </c>
      <c r="E37" s="56">
        <v>439</v>
      </c>
      <c r="F37" s="61">
        <f t="shared" si="1"/>
        <v>439</v>
      </c>
    </row>
    <row r="38" spans="1:6" ht="15">
      <c r="A38" s="8" t="s">
        <v>8</v>
      </c>
      <c r="B38" s="56">
        <v>492</v>
      </c>
      <c r="C38" s="56">
        <v>493</v>
      </c>
      <c r="D38" s="56">
        <v>493</v>
      </c>
      <c r="E38" s="56">
        <v>493</v>
      </c>
      <c r="F38" s="61">
        <f t="shared" si="1"/>
        <v>1971</v>
      </c>
    </row>
    <row r="39" spans="1:6" ht="15">
      <c r="A39" s="8" t="s">
        <v>25</v>
      </c>
      <c r="B39" s="56">
        <v>220</v>
      </c>
      <c r="C39" s="56">
        <v>220</v>
      </c>
      <c r="D39" s="56">
        <v>220</v>
      </c>
      <c r="E39" s="56">
        <v>506</v>
      </c>
      <c r="F39" s="61">
        <f t="shared" si="1"/>
        <v>1166</v>
      </c>
    </row>
    <row r="40" spans="1:6" ht="15">
      <c r="A40" s="8" t="s">
        <v>11</v>
      </c>
      <c r="B40" s="56">
        <v>125</v>
      </c>
      <c r="C40" s="56">
        <v>125</v>
      </c>
      <c r="D40" s="56">
        <v>125</v>
      </c>
      <c r="E40" s="56">
        <v>727</v>
      </c>
      <c r="F40" s="61">
        <f t="shared" si="1"/>
        <v>1102</v>
      </c>
    </row>
    <row r="41" spans="1:6" ht="15">
      <c r="A41" s="8" t="s">
        <v>12</v>
      </c>
      <c r="B41" s="56">
        <v>0</v>
      </c>
      <c r="C41" s="56">
        <v>0</v>
      </c>
      <c r="D41" s="56">
        <v>0</v>
      </c>
      <c r="E41" s="56">
        <v>1087</v>
      </c>
      <c r="F41" s="61">
        <f t="shared" si="1"/>
        <v>1087</v>
      </c>
    </row>
    <row r="42" spans="1:6" ht="15">
      <c r="A42" s="8" t="s">
        <v>74</v>
      </c>
      <c r="B42" s="56">
        <v>0</v>
      </c>
      <c r="C42" s="56">
        <v>0</v>
      </c>
      <c r="D42" s="56">
        <v>0</v>
      </c>
      <c r="E42" s="56">
        <v>0</v>
      </c>
      <c r="F42" s="61">
        <f t="shared" si="1"/>
        <v>0</v>
      </c>
    </row>
    <row r="43" spans="1:6" ht="15">
      <c r="A43" s="8" t="s">
        <v>9</v>
      </c>
      <c r="B43" s="56">
        <v>175</v>
      </c>
      <c r="C43" s="56">
        <v>175</v>
      </c>
      <c r="D43" s="56">
        <v>175</v>
      </c>
      <c r="E43" s="56">
        <v>175</v>
      </c>
      <c r="F43" s="61">
        <f t="shared" si="1"/>
        <v>700</v>
      </c>
    </row>
    <row r="44" spans="1:6" ht="15">
      <c r="A44" s="8" t="s">
        <v>75</v>
      </c>
      <c r="B44" s="56">
        <v>129</v>
      </c>
      <c r="C44" s="56">
        <v>130</v>
      </c>
      <c r="D44" s="83">
        <v>131</v>
      </c>
      <c r="E44" s="83">
        <v>207</v>
      </c>
      <c r="F44" s="61">
        <f t="shared" si="1"/>
        <v>597</v>
      </c>
    </row>
    <row r="45" spans="1:6" ht="15">
      <c r="A45" s="8" t="s">
        <v>10</v>
      </c>
      <c r="B45" s="56">
        <v>0</v>
      </c>
      <c r="C45" s="56">
        <v>0</v>
      </c>
      <c r="D45" s="56">
        <v>0</v>
      </c>
      <c r="E45" s="56">
        <v>231</v>
      </c>
      <c r="F45" s="61">
        <f t="shared" si="1"/>
        <v>231</v>
      </c>
    </row>
    <row r="46" spans="1:6" ht="15">
      <c r="A46" s="8" t="s">
        <v>28</v>
      </c>
      <c r="B46" s="56">
        <v>400</v>
      </c>
      <c r="C46" s="56">
        <v>400</v>
      </c>
      <c r="D46" s="56">
        <v>400</v>
      </c>
      <c r="E46" s="56">
        <v>400</v>
      </c>
      <c r="F46" s="61">
        <f t="shared" si="1"/>
        <v>1600</v>
      </c>
    </row>
    <row r="47" spans="1:6" ht="15">
      <c r="A47" s="8" t="s">
        <v>13</v>
      </c>
      <c r="B47" s="56">
        <v>0</v>
      </c>
      <c r="C47" s="56">
        <v>0</v>
      </c>
      <c r="D47" s="56">
        <v>0</v>
      </c>
      <c r="E47" s="56">
        <v>1101</v>
      </c>
      <c r="F47" s="61">
        <f t="shared" si="1"/>
        <v>1101</v>
      </c>
    </row>
    <row r="48" spans="1:6" ht="15">
      <c r="A48" s="8" t="s">
        <v>30</v>
      </c>
      <c r="B48" s="56">
        <v>1983</v>
      </c>
      <c r="C48" s="56">
        <v>1983</v>
      </c>
      <c r="D48" s="83">
        <v>1984</v>
      </c>
      <c r="E48" s="83">
        <v>0</v>
      </c>
      <c r="F48" s="61">
        <f t="shared" si="1"/>
        <v>5950</v>
      </c>
    </row>
    <row r="49" spans="1:6" ht="15">
      <c r="A49" s="22" t="s">
        <v>17</v>
      </c>
      <c r="B49" s="56">
        <f>SUM(B34:B48)</f>
        <v>6861</v>
      </c>
      <c r="C49" s="56">
        <f>SUM(C34:C48)</f>
        <v>6864</v>
      </c>
      <c r="D49" s="56">
        <f>SUM(D34:D48)</f>
        <v>7066</v>
      </c>
      <c r="E49" s="56">
        <f>SUM(E34:E48)</f>
        <v>8174</v>
      </c>
      <c r="F49" s="61">
        <f t="shared" si="1"/>
        <v>28965</v>
      </c>
    </row>
    <row r="50" ht="30.75" customHeight="1">
      <c r="F50" s="5"/>
    </row>
    <row r="51" spans="1:6" ht="63" customHeight="1">
      <c r="A51" s="118" t="s">
        <v>110</v>
      </c>
      <c r="B51" s="118"/>
      <c r="C51" s="118"/>
      <c r="D51" s="118"/>
      <c r="E51" s="118"/>
      <c r="F51" s="118"/>
    </row>
    <row r="52" spans="1:6" ht="15">
      <c r="A52" s="140" t="s">
        <v>62</v>
      </c>
      <c r="B52" s="117" t="s">
        <v>116</v>
      </c>
      <c r="C52" s="117"/>
      <c r="D52" s="117"/>
      <c r="E52" s="117"/>
      <c r="F52" s="117"/>
    </row>
    <row r="53" spans="1:6" ht="15.75" customHeight="1">
      <c r="A53" s="140"/>
      <c r="B53" s="60" t="s">
        <v>18</v>
      </c>
      <c r="C53" s="60" t="s">
        <v>20</v>
      </c>
      <c r="D53" s="60" t="s">
        <v>21</v>
      </c>
      <c r="E53" s="60" t="s">
        <v>19</v>
      </c>
      <c r="F53" s="60" t="s">
        <v>17</v>
      </c>
    </row>
    <row r="54" spans="1:6" ht="30.75">
      <c r="A54" s="59" t="s">
        <v>72</v>
      </c>
      <c r="B54" s="61">
        <v>392</v>
      </c>
      <c r="C54" s="61">
        <v>393</v>
      </c>
      <c r="D54" s="61">
        <v>393</v>
      </c>
      <c r="E54" s="61">
        <v>0</v>
      </c>
      <c r="F54" s="61">
        <f>SUM(B54:E54)</f>
        <v>1178</v>
      </c>
    </row>
    <row r="55" spans="1:6" ht="30.75">
      <c r="A55" s="59" t="s">
        <v>76</v>
      </c>
      <c r="B55" s="56">
        <v>250</v>
      </c>
      <c r="C55" s="56">
        <v>250</v>
      </c>
      <c r="D55" s="85">
        <v>200</v>
      </c>
      <c r="E55" s="85">
        <v>300</v>
      </c>
      <c r="F55" s="61">
        <f aca="true" t="shared" si="2" ref="F55:F70">SUM(B55:E55)</f>
        <v>1000</v>
      </c>
    </row>
    <row r="56" spans="1:6" ht="15">
      <c r="A56" s="22" t="s">
        <v>14</v>
      </c>
      <c r="B56" s="56">
        <v>315</v>
      </c>
      <c r="C56" s="56">
        <v>330</v>
      </c>
      <c r="D56" s="85">
        <v>340</v>
      </c>
      <c r="E56" s="85">
        <v>315</v>
      </c>
      <c r="F56" s="61">
        <f t="shared" si="2"/>
        <v>1300</v>
      </c>
    </row>
    <row r="57" spans="1:6" ht="15">
      <c r="A57" s="8" t="s">
        <v>73</v>
      </c>
      <c r="B57" s="56">
        <v>110</v>
      </c>
      <c r="C57" s="56">
        <v>110</v>
      </c>
      <c r="D57" s="85">
        <v>111</v>
      </c>
      <c r="E57" s="85">
        <v>257</v>
      </c>
      <c r="F57" s="61">
        <f t="shared" si="2"/>
        <v>588</v>
      </c>
    </row>
    <row r="58" spans="1:6" ht="15">
      <c r="A58" s="8" t="s">
        <v>7</v>
      </c>
      <c r="B58" s="56">
        <v>67</v>
      </c>
      <c r="C58" s="56">
        <v>70</v>
      </c>
      <c r="D58" s="85">
        <v>70</v>
      </c>
      <c r="E58" s="85">
        <v>195</v>
      </c>
      <c r="F58" s="61">
        <f t="shared" si="2"/>
        <v>402</v>
      </c>
    </row>
    <row r="59" spans="1:6" ht="15">
      <c r="A59" s="8" t="s">
        <v>8</v>
      </c>
      <c r="B59" s="56">
        <v>68</v>
      </c>
      <c r="C59" s="56">
        <v>68</v>
      </c>
      <c r="D59" s="85">
        <v>69</v>
      </c>
      <c r="E59" s="85">
        <v>68</v>
      </c>
      <c r="F59" s="61">
        <f t="shared" si="2"/>
        <v>273</v>
      </c>
    </row>
    <row r="60" spans="1:6" ht="15">
      <c r="A60" s="8" t="s">
        <v>25</v>
      </c>
      <c r="B60" s="56">
        <v>111</v>
      </c>
      <c r="C60" s="56">
        <v>108</v>
      </c>
      <c r="D60" s="85">
        <v>111</v>
      </c>
      <c r="E60" s="85">
        <v>194</v>
      </c>
      <c r="F60" s="61">
        <f t="shared" si="2"/>
        <v>524</v>
      </c>
    </row>
    <row r="61" spans="1:6" ht="15">
      <c r="A61" s="8" t="s">
        <v>11</v>
      </c>
      <c r="B61" s="56">
        <v>67</v>
      </c>
      <c r="C61" s="56">
        <v>68</v>
      </c>
      <c r="D61" s="85">
        <v>68</v>
      </c>
      <c r="E61" s="85">
        <v>242</v>
      </c>
      <c r="F61" s="61">
        <f t="shared" si="2"/>
        <v>445</v>
      </c>
    </row>
    <row r="62" spans="1:6" ht="15">
      <c r="A62" s="8" t="s">
        <v>12</v>
      </c>
      <c r="B62" s="56">
        <v>55</v>
      </c>
      <c r="C62" s="56">
        <v>56</v>
      </c>
      <c r="D62" s="85">
        <v>55</v>
      </c>
      <c r="E62" s="85">
        <v>369</v>
      </c>
      <c r="F62" s="61">
        <f t="shared" si="2"/>
        <v>535</v>
      </c>
    </row>
    <row r="63" spans="1:6" ht="15">
      <c r="A63" s="8" t="s">
        <v>74</v>
      </c>
      <c r="B63" s="56">
        <v>70</v>
      </c>
      <c r="C63" s="56">
        <v>70</v>
      </c>
      <c r="D63" s="85">
        <v>71</v>
      </c>
      <c r="E63" s="85">
        <v>71</v>
      </c>
      <c r="F63" s="61">
        <f t="shared" si="2"/>
        <v>282</v>
      </c>
    </row>
    <row r="64" spans="1:6" ht="15">
      <c r="A64" s="8" t="s">
        <v>9</v>
      </c>
      <c r="B64" s="56">
        <v>81</v>
      </c>
      <c r="C64" s="56">
        <v>81</v>
      </c>
      <c r="D64" s="85">
        <v>81</v>
      </c>
      <c r="E64" s="85">
        <v>82</v>
      </c>
      <c r="F64" s="61">
        <f t="shared" si="2"/>
        <v>325</v>
      </c>
    </row>
    <row r="65" spans="1:6" ht="15">
      <c r="A65" s="8" t="s">
        <v>75</v>
      </c>
      <c r="B65" s="56">
        <v>76</v>
      </c>
      <c r="C65" s="56">
        <v>76</v>
      </c>
      <c r="D65" s="85">
        <v>77</v>
      </c>
      <c r="E65" s="85">
        <v>96</v>
      </c>
      <c r="F65" s="61">
        <f t="shared" si="2"/>
        <v>325</v>
      </c>
    </row>
    <row r="66" spans="1:6" ht="15">
      <c r="A66" s="8" t="s">
        <v>10</v>
      </c>
      <c r="B66" s="56">
        <v>65</v>
      </c>
      <c r="C66" s="56">
        <v>64</v>
      </c>
      <c r="D66" s="85">
        <v>66</v>
      </c>
      <c r="E66" s="85">
        <v>131</v>
      </c>
      <c r="F66" s="61">
        <f t="shared" si="2"/>
        <v>326</v>
      </c>
    </row>
    <row r="67" spans="1:6" ht="15">
      <c r="A67" s="8" t="s">
        <v>28</v>
      </c>
      <c r="B67" s="56">
        <v>100</v>
      </c>
      <c r="C67" s="56">
        <v>100</v>
      </c>
      <c r="D67" s="85">
        <v>100</v>
      </c>
      <c r="E67" s="85">
        <v>106</v>
      </c>
      <c r="F67" s="61">
        <f t="shared" si="2"/>
        <v>406</v>
      </c>
    </row>
    <row r="68" spans="1:6" ht="15">
      <c r="A68" s="8" t="s">
        <v>13</v>
      </c>
      <c r="B68" s="56">
        <v>97</v>
      </c>
      <c r="C68" s="56">
        <v>97</v>
      </c>
      <c r="D68" s="56">
        <v>97</v>
      </c>
      <c r="E68" s="56">
        <v>411</v>
      </c>
      <c r="F68" s="61">
        <f t="shared" si="2"/>
        <v>702</v>
      </c>
    </row>
    <row r="69" spans="1:6" ht="15">
      <c r="A69" s="8" t="s">
        <v>30</v>
      </c>
      <c r="B69" s="56">
        <v>845</v>
      </c>
      <c r="C69" s="56">
        <v>846</v>
      </c>
      <c r="D69" s="85">
        <v>846</v>
      </c>
      <c r="E69" s="85">
        <v>0</v>
      </c>
      <c r="F69" s="61">
        <f t="shared" si="2"/>
        <v>2537</v>
      </c>
    </row>
    <row r="70" spans="1:6" ht="15">
      <c r="A70" s="22" t="s">
        <v>17</v>
      </c>
      <c r="B70" s="56">
        <f>SUM(B54:B69)</f>
        <v>2769</v>
      </c>
      <c r="C70" s="56">
        <f>SUM(C54:C69)</f>
        <v>2787</v>
      </c>
      <c r="D70" s="56">
        <f>SUM(D54:D69)</f>
        <v>2755</v>
      </c>
      <c r="E70" s="56">
        <f>SUM(E54:E69)</f>
        <v>2837</v>
      </c>
      <c r="F70" s="61">
        <f t="shared" si="2"/>
        <v>11148</v>
      </c>
    </row>
    <row r="72" spans="1:6" ht="30.75" customHeight="1">
      <c r="A72" s="118" t="s">
        <v>112</v>
      </c>
      <c r="B72" s="118"/>
      <c r="C72" s="118"/>
      <c r="D72" s="118"/>
      <c r="E72" s="118"/>
      <c r="F72" s="118"/>
    </row>
    <row r="73" spans="1:6" ht="15">
      <c r="A73" s="140" t="s">
        <v>62</v>
      </c>
      <c r="B73" s="117" t="s">
        <v>116</v>
      </c>
      <c r="C73" s="117"/>
      <c r="D73" s="117"/>
      <c r="E73" s="117"/>
      <c r="F73" s="117"/>
    </row>
    <row r="74" spans="1:6" ht="15">
      <c r="A74" s="140"/>
      <c r="B74" s="60" t="s">
        <v>18</v>
      </c>
      <c r="C74" s="60" t="s">
        <v>20</v>
      </c>
      <c r="D74" s="60" t="s">
        <v>21</v>
      </c>
      <c r="E74" s="60" t="s">
        <v>19</v>
      </c>
      <c r="F74" s="60" t="s">
        <v>17</v>
      </c>
    </row>
    <row r="75" spans="1:6" ht="30.75">
      <c r="A75" s="59" t="s">
        <v>72</v>
      </c>
      <c r="B75" s="61">
        <v>500</v>
      </c>
      <c r="C75" s="61">
        <v>500</v>
      </c>
      <c r="D75" s="61">
        <v>500</v>
      </c>
      <c r="E75" s="61">
        <v>500</v>
      </c>
      <c r="F75" s="61">
        <f>SUM(B75:E75)</f>
        <v>2000</v>
      </c>
    </row>
    <row r="77" spans="1:6" ht="46.5" customHeight="1">
      <c r="A77" s="118" t="s">
        <v>113</v>
      </c>
      <c r="B77" s="118"/>
      <c r="C77" s="118"/>
      <c r="D77" s="118"/>
      <c r="E77" s="118"/>
      <c r="F77" s="118"/>
    </row>
    <row r="78" spans="1:6" ht="15">
      <c r="A78" s="140" t="s">
        <v>62</v>
      </c>
      <c r="B78" s="117" t="s">
        <v>116</v>
      </c>
      <c r="C78" s="117"/>
      <c r="D78" s="117"/>
      <c r="E78" s="117"/>
      <c r="F78" s="117"/>
    </row>
    <row r="79" spans="1:6" ht="15">
      <c r="A79" s="140"/>
      <c r="B79" s="60" t="s">
        <v>18</v>
      </c>
      <c r="C79" s="60" t="s">
        <v>20</v>
      </c>
      <c r="D79" s="60" t="s">
        <v>21</v>
      </c>
      <c r="E79" s="60" t="s">
        <v>19</v>
      </c>
      <c r="F79" s="60" t="s">
        <v>17</v>
      </c>
    </row>
    <row r="80" spans="1:6" ht="15">
      <c r="A80" s="8" t="s">
        <v>73</v>
      </c>
      <c r="B80" s="56">
        <v>10</v>
      </c>
      <c r="C80" s="56">
        <v>11</v>
      </c>
      <c r="D80" s="56">
        <v>11</v>
      </c>
      <c r="E80" s="56">
        <v>11</v>
      </c>
      <c r="F80" s="61">
        <f aca="true" t="shared" si="3" ref="F80:F93">SUM(B80:E80)</f>
        <v>43</v>
      </c>
    </row>
    <row r="81" spans="1:6" ht="15">
      <c r="A81" s="8" t="s">
        <v>7</v>
      </c>
      <c r="B81" s="56">
        <v>6</v>
      </c>
      <c r="C81" s="56">
        <v>7</v>
      </c>
      <c r="D81" s="56">
        <v>7</v>
      </c>
      <c r="E81" s="56">
        <v>7</v>
      </c>
      <c r="F81" s="61">
        <f t="shared" si="3"/>
        <v>27</v>
      </c>
    </row>
    <row r="82" spans="1:6" ht="15">
      <c r="A82" s="8" t="s">
        <v>8</v>
      </c>
      <c r="B82" s="56">
        <v>7</v>
      </c>
      <c r="C82" s="56">
        <v>7</v>
      </c>
      <c r="D82" s="56">
        <v>7</v>
      </c>
      <c r="E82" s="56">
        <v>8</v>
      </c>
      <c r="F82" s="61">
        <f t="shared" si="3"/>
        <v>29</v>
      </c>
    </row>
    <row r="83" spans="1:6" ht="15">
      <c r="A83" s="8" t="s">
        <v>25</v>
      </c>
      <c r="B83" s="56">
        <v>11</v>
      </c>
      <c r="C83" s="56">
        <v>12</v>
      </c>
      <c r="D83" s="56">
        <v>11</v>
      </c>
      <c r="E83" s="56">
        <v>12</v>
      </c>
      <c r="F83" s="61">
        <f t="shared" si="3"/>
        <v>46</v>
      </c>
    </row>
    <row r="84" spans="1:6" ht="15">
      <c r="A84" s="8" t="s">
        <v>11</v>
      </c>
      <c r="B84" s="56">
        <v>6</v>
      </c>
      <c r="C84" s="56">
        <v>7</v>
      </c>
      <c r="D84" s="56">
        <v>7</v>
      </c>
      <c r="E84" s="56">
        <v>7</v>
      </c>
      <c r="F84" s="61">
        <f t="shared" si="3"/>
        <v>27</v>
      </c>
    </row>
    <row r="85" spans="1:6" ht="15">
      <c r="A85" s="8" t="s">
        <v>12</v>
      </c>
      <c r="B85" s="56">
        <v>5</v>
      </c>
      <c r="C85" s="56">
        <v>5</v>
      </c>
      <c r="D85" s="56">
        <v>6</v>
      </c>
      <c r="E85" s="56">
        <v>6</v>
      </c>
      <c r="F85" s="61">
        <f t="shared" si="3"/>
        <v>22</v>
      </c>
    </row>
    <row r="86" spans="1:6" ht="15">
      <c r="A86" s="8" t="s">
        <v>74</v>
      </c>
      <c r="B86" s="56">
        <v>7</v>
      </c>
      <c r="C86" s="56">
        <v>7</v>
      </c>
      <c r="D86" s="56">
        <v>7</v>
      </c>
      <c r="E86" s="56">
        <v>7</v>
      </c>
      <c r="F86" s="61">
        <f t="shared" si="3"/>
        <v>28</v>
      </c>
    </row>
    <row r="87" spans="1:6" ht="15">
      <c r="A87" s="8" t="s">
        <v>9</v>
      </c>
      <c r="B87" s="56">
        <v>7</v>
      </c>
      <c r="C87" s="56">
        <v>7</v>
      </c>
      <c r="D87" s="56">
        <v>7</v>
      </c>
      <c r="E87" s="56">
        <v>11</v>
      </c>
      <c r="F87" s="61">
        <f t="shared" si="3"/>
        <v>32</v>
      </c>
    </row>
    <row r="88" spans="1:6" ht="15">
      <c r="A88" s="8" t="s">
        <v>75</v>
      </c>
      <c r="B88" s="56">
        <v>8</v>
      </c>
      <c r="C88" s="56">
        <v>8</v>
      </c>
      <c r="D88" s="56">
        <v>7</v>
      </c>
      <c r="E88" s="56">
        <v>7</v>
      </c>
      <c r="F88" s="61">
        <f t="shared" si="3"/>
        <v>30</v>
      </c>
    </row>
    <row r="89" spans="1:6" ht="15">
      <c r="A89" s="8" t="s">
        <v>10</v>
      </c>
      <c r="B89" s="56">
        <v>6</v>
      </c>
      <c r="C89" s="56">
        <v>6</v>
      </c>
      <c r="D89" s="56">
        <v>6</v>
      </c>
      <c r="E89" s="56">
        <v>7</v>
      </c>
      <c r="F89" s="61">
        <f t="shared" si="3"/>
        <v>25</v>
      </c>
    </row>
    <row r="90" spans="1:6" ht="15">
      <c r="A90" s="8" t="s">
        <v>28</v>
      </c>
      <c r="B90" s="56">
        <v>10</v>
      </c>
      <c r="C90" s="56">
        <v>10</v>
      </c>
      <c r="D90" s="56">
        <v>10</v>
      </c>
      <c r="E90" s="56">
        <v>10</v>
      </c>
      <c r="F90" s="61">
        <f t="shared" si="3"/>
        <v>40</v>
      </c>
    </row>
    <row r="91" spans="1:6" ht="15">
      <c r="A91" s="8" t="s">
        <v>13</v>
      </c>
      <c r="B91" s="56">
        <v>9</v>
      </c>
      <c r="C91" s="56">
        <v>10</v>
      </c>
      <c r="D91" s="56">
        <v>9</v>
      </c>
      <c r="E91" s="56">
        <v>10</v>
      </c>
      <c r="F91" s="61">
        <f t="shared" si="3"/>
        <v>38</v>
      </c>
    </row>
    <row r="92" spans="1:6" ht="15">
      <c r="A92" s="8" t="s">
        <v>30</v>
      </c>
      <c r="B92" s="56">
        <v>0</v>
      </c>
      <c r="C92" s="56">
        <v>0</v>
      </c>
      <c r="D92" s="56">
        <v>166</v>
      </c>
      <c r="E92" s="56">
        <v>165</v>
      </c>
      <c r="F92" s="61">
        <f t="shared" si="3"/>
        <v>331</v>
      </c>
    </row>
    <row r="93" spans="1:6" ht="15">
      <c r="A93" s="22" t="s">
        <v>17</v>
      </c>
      <c r="B93" s="56">
        <f>SUM(B80:B92)</f>
        <v>92</v>
      </c>
      <c r="C93" s="56">
        <f>SUM(C80:C92)</f>
        <v>97</v>
      </c>
      <c r="D93" s="56">
        <f>SUM(D80:D92)</f>
        <v>261</v>
      </c>
      <c r="E93" s="56">
        <f>SUM(E80:E92)</f>
        <v>268</v>
      </c>
      <c r="F93" s="61">
        <f t="shared" si="3"/>
        <v>718</v>
      </c>
    </row>
    <row r="95" spans="1:6" ht="46.5" customHeight="1">
      <c r="A95" s="118" t="s">
        <v>114</v>
      </c>
      <c r="B95" s="118"/>
      <c r="C95" s="118"/>
      <c r="D95" s="118"/>
      <c r="E95" s="118"/>
      <c r="F95" s="118"/>
    </row>
    <row r="96" spans="1:6" ht="15">
      <c r="A96" s="140" t="s">
        <v>62</v>
      </c>
      <c r="B96" s="117" t="s">
        <v>116</v>
      </c>
      <c r="C96" s="117"/>
      <c r="D96" s="117"/>
      <c r="E96" s="117"/>
      <c r="F96" s="117"/>
    </row>
    <row r="97" spans="1:6" ht="15">
      <c r="A97" s="140"/>
      <c r="B97" s="60" t="s">
        <v>18</v>
      </c>
      <c r="C97" s="60" t="s">
        <v>20</v>
      </c>
      <c r="D97" s="60" t="s">
        <v>21</v>
      </c>
      <c r="E97" s="60" t="s">
        <v>19</v>
      </c>
      <c r="F97" s="60" t="s">
        <v>17</v>
      </c>
    </row>
    <row r="98" spans="1:6" ht="15">
      <c r="A98" s="8" t="s">
        <v>73</v>
      </c>
      <c r="B98" s="56">
        <v>21</v>
      </c>
      <c r="C98" s="56">
        <v>21</v>
      </c>
      <c r="D98" s="56">
        <v>22</v>
      </c>
      <c r="E98" s="56">
        <v>23</v>
      </c>
      <c r="F98" s="61">
        <f aca="true" t="shared" si="4" ref="F98:F111">SUM(B98:E98)</f>
        <v>87</v>
      </c>
    </row>
    <row r="99" spans="1:6" ht="15">
      <c r="A99" s="8" t="s">
        <v>7</v>
      </c>
      <c r="B99" s="56">
        <v>10</v>
      </c>
      <c r="C99" s="56">
        <v>14</v>
      </c>
      <c r="D99" s="56">
        <v>15</v>
      </c>
      <c r="E99" s="56">
        <v>15</v>
      </c>
      <c r="F99" s="61">
        <f t="shared" si="4"/>
        <v>54</v>
      </c>
    </row>
    <row r="100" spans="1:6" ht="15">
      <c r="A100" s="8" t="s">
        <v>8</v>
      </c>
      <c r="B100" s="56">
        <v>13</v>
      </c>
      <c r="C100" s="56">
        <v>14</v>
      </c>
      <c r="D100" s="56">
        <v>15</v>
      </c>
      <c r="E100" s="56">
        <v>15</v>
      </c>
      <c r="F100" s="61">
        <f t="shared" si="4"/>
        <v>57</v>
      </c>
    </row>
    <row r="101" spans="1:6" ht="15">
      <c r="A101" s="8" t="s">
        <v>25</v>
      </c>
      <c r="B101" s="56">
        <v>22</v>
      </c>
      <c r="C101" s="56">
        <v>24</v>
      </c>
      <c r="D101" s="56">
        <v>24</v>
      </c>
      <c r="E101" s="56">
        <v>23</v>
      </c>
      <c r="F101" s="61">
        <f t="shared" si="4"/>
        <v>93</v>
      </c>
    </row>
    <row r="102" spans="1:6" ht="15">
      <c r="A102" s="8" t="s">
        <v>11</v>
      </c>
      <c r="B102" s="56">
        <v>12</v>
      </c>
      <c r="C102" s="56">
        <v>14</v>
      </c>
      <c r="D102" s="56">
        <v>13</v>
      </c>
      <c r="E102" s="56">
        <v>14</v>
      </c>
      <c r="F102" s="61">
        <f t="shared" si="4"/>
        <v>53</v>
      </c>
    </row>
    <row r="103" spans="1:6" ht="15">
      <c r="A103" s="8" t="s">
        <v>12</v>
      </c>
      <c r="B103" s="56">
        <v>11</v>
      </c>
      <c r="C103" s="56">
        <v>11</v>
      </c>
      <c r="D103" s="56">
        <v>12</v>
      </c>
      <c r="E103" s="56">
        <v>10</v>
      </c>
      <c r="F103" s="61">
        <f t="shared" si="4"/>
        <v>44</v>
      </c>
    </row>
    <row r="104" spans="1:6" ht="15">
      <c r="A104" s="8" t="s">
        <v>74</v>
      </c>
      <c r="B104" s="56">
        <v>13</v>
      </c>
      <c r="C104" s="56">
        <v>13</v>
      </c>
      <c r="D104" s="56">
        <v>14</v>
      </c>
      <c r="E104" s="56">
        <v>15</v>
      </c>
      <c r="F104" s="61">
        <f t="shared" si="4"/>
        <v>55</v>
      </c>
    </row>
    <row r="105" spans="1:6" ht="15">
      <c r="A105" s="8" t="s">
        <v>9</v>
      </c>
      <c r="B105" s="56">
        <v>16</v>
      </c>
      <c r="C105" s="56">
        <v>16</v>
      </c>
      <c r="D105" s="56">
        <v>16</v>
      </c>
      <c r="E105" s="56">
        <v>16</v>
      </c>
      <c r="F105" s="61">
        <f t="shared" si="4"/>
        <v>64</v>
      </c>
    </row>
    <row r="106" spans="1:6" ht="15">
      <c r="A106" s="8" t="s">
        <v>75</v>
      </c>
      <c r="B106" s="56">
        <v>15</v>
      </c>
      <c r="C106" s="56">
        <v>15</v>
      </c>
      <c r="D106" s="56">
        <v>15</v>
      </c>
      <c r="E106" s="56">
        <v>15</v>
      </c>
      <c r="F106" s="61">
        <f t="shared" si="4"/>
        <v>60</v>
      </c>
    </row>
    <row r="107" spans="1:6" ht="15">
      <c r="A107" s="8" t="s">
        <v>10</v>
      </c>
      <c r="B107" s="56">
        <v>12</v>
      </c>
      <c r="C107" s="56">
        <v>13</v>
      </c>
      <c r="D107" s="56">
        <v>12</v>
      </c>
      <c r="E107" s="56">
        <v>14</v>
      </c>
      <c r="F107" s="61">
        <f t="shared" si="4"/>
        <v>51</v>
      </c>
    </row>
    <row r="108" spans="1:6" ht="15">
      <c r="A108" s="8" t="s">
        <v>28</v>
      </c>
      <c r="B108" s="56">
        <v>21</v>
      </c>
      <c r="C108" s="56">
        <v>21</v>
      </c>
      <c r="D108" s="56">
        <v>18</v>
      </c>
      <c r="E108" s="56">
        <v>20</v>
      </c>
      <c r="F108" s="61">
        <f t="shared" si="4"/>
        <v>80</v>
      </c>
    </row>
    <row r="109" spans="1:6" ht="15">
      <c r="A109" s="8" t="s">
        <v>13</v>
      </c>
      <c r="B109" s="56">
        <v>18</v>
      </c>
      <c r="C109" s="56">
        <v>19</v>
      </c>
      <c r="D109" s="56">
        <v>19</v>
      </c>
      <c r="E109" s="56">
        <v>20</v>
      </c>
      <c r="F109" s="61">
        <f t="shared" si="4"/>
        <v>76</v>
      </c>
    </row>
    <row r="110" spans="1:6" ht="15">
      <c r="A110" s="8" t="s">
        <v>30</v>
      </c>
      <c r="B110" s="56">
        <v>0</v>
      </c>
      <c r="C110" s="56">
        <v>0</v>
      </c>
      <c r="D110" s="56">
        <v>332</v>
      </c>
      <c r="E110" s="56">
        <v>331</v>
      </c>
      <c r="F110" s="61">
        <f t="shared" si="4"/>
        <v>663</v>
      </c>
    </row>
    <row r="111" spans="1:6" ht="15">
      <c r="A111" s="22" t="s">
        <v>17</v>
      </c>
      <c r="B111" s="56">
        <f>SUM(B98:B110)</f>
        <v>184</v>
      </c>
      <c r="C111" s="56">
        <f>SUM(C98:C110)</f>
        <v>195</v>
      </c>
      <c r="D111" s="56">
        <f>SUM(D98:D110)</f>
        <v>527</v>
      </c>
      <c r="E111" s="56">
        <f>SUM(E98:E110)</f>
        <v>531</v>
      </c>
      <c r="F111" s="61">
        <f t="shared" si="4"/>
        <v>1437</v>
      </c>
    </row>
    <row r="113" spans="1:6" ht="69" customHeight="1">
      <c r="A113" s="118" t="s">
        <v>115</v>
      </c>
      <c r="B113" s="118"/>
      <c r="C113" s="118"/>
      <c r="D113" s="118"/>
      <c r="E113" s="118"/>
      <c r="F113" s="118"/>
    </row>
    <row r="114" spans="1:6" ht="15">
      <c r="A114" s="140" t="s">
        <v>62</v>
      </c>
      <c r="B114" s="117" t="s">
        <v>116</v>
      </c>
      <c r="C114" s="117"/>
      <c r="D114" s="117"/>
      <c r="E114" s="117"/>
      <c r="F114" s="117"/>
    </row>
    <row r="115" spans="1:6" ht="15">
      <c r="A115" s="140"/>
      <c r="B115" s="60" t="s">
        <v>18</v>
      </c>
      <c r="C115" s="60" t="s">
        <v>20</v>
      </c>
      <c r="D115" s="60" t="s">
        <v>21</v>
      </c>
      <c r="E115" s="60" t="s">
        <v>19</v>
      </c>
      <c r="F115" s="60" t="s">
        <v>17</v>
      </c>
    </row>
    <row r="116" spans="1:6" ht="15">
      <c r="A116" s="8" t="s">
        <v>16</v>
      </c>
      <c r="B116" s="56">
        <v>3717</v>
      </c>
      <c r="C116" s="56">
        <v>3717</v>
      </c>
      <c r="D116" s="56">
        <v>3717</v>
      </c>
      <c r="E116" s="56">
        <v>3717</v>
      </c>
      <c r="F116" s="61">
        <f>SUM(B116:E116)</f>
        <v>14868</v>
      </c>
    </row>
    <row r="117" spans="1:6" ht="30.75">
      <c r="A117" s="59" t="s">
        <v>72</v>
      </c>
      <c r="B117" s="85">
        <v>2750</v>
      </c>
      <c r="C117" s="85">
        <v>2750</v>
      </c>
      <c r="D117" s="85">
        <v>2750</v>
      </c>
      <c r="E117" s="85">
        <v>2750</v>
      </c>
      <c r="F117" s="61">
        <f>SUM(B117:E117)</f>
        <v>11000</v>
      </c>
    </row>
    <row r="118" spans="1:6" ht="30.75">
      <c r="A118" s="59" t="s">
        <v>76</v>
      </c>
      <c r="B118" s="85">
        <v>2000</v>
      </c>
      <c r="C118" s="85">
        <v>1000</v>
      </c>
      <c r="D118" s="85">
        <v>1000</v>
      </c>
      <c r="E118" s="85">
        <v>2000</v>
      </c>
      <c r="F118" s="61">
        <f>SUM(B118:E118)</f>
        <v>6000</v>
      </c>
    </row>
    <row r="119" spans="1:6" ht="15">
      <c r="A119" s="22" t="s">
        <v>17</v>
      </c>
      <c r="B119" s="85">
        <f>SUM(B116:B118)</f>
        <v>8467</v>
      </c>
      <c r="C119" s="85">
        <f>SUM(C116:C118)</f>
        <v>7467</v>
      </c>
      <c r="D119" s="85">
        <f>SUM(D116:D118)</f>
        <v>7467</v>
      </c>
      <c r="E119" s="85">
        <f>SUM(E116:E118)</f>
        <v>8467</v>
      </c>
      <c r="F119" s="85">
        <f>SUM(F116:F118)</f>
        <v>31868</v>
      </c>
    </row>
    <row r="121" spans="1:6" ht="15.75" customHeight="1">
      <c r="A121" s="125" t="s">
        <v>118</v>
      </c>
      <c r="B121" s="125"/>
      <c r="C121" s="125"/>
      <c r="D121" s="125"/>
      <c r="E121" s="125"/>
      <c r="F121" s="125"/>
    </row>
    <row r="122" spans="1:6" ht="15">
      <c r="A122" s="101" t="s">
        <v>62</v>
      </c>
      <c r="B122" s="60" t="s">
        <v>18</v>
      </c>
      <c r="C122" s="60" t="s">
        <v>20</v>
      </c>
      <c r="D122" s="60" t="s">
        <v>21</v>
      </c>
      <c r="E122" s="60" t="s">
        <v>19</v>
      </c>
      <c r="F122" s="60" t="s">
        <v>17</v>
      </c>
    </row>
    <row r="123" spans="1:6" ht="28.5" customHeight="1">
      <c r="A123" s="96" t="s">
        <v>119</v>
      </c>
      <c r="B123" s="101">
        <v>0</v>
      </c>
      <c r="C123" s="85">
        <v>50</v>
      </c>
      <c r="D123" s="85">
        <v>50</v>
      </c>
      <c r="E123" s="85">
        <v>50</v>
      </c>
      <c r="F123" s="85">
        <v>150</v>
      </c>
    </row>
  </sheetData>
  <sheetProtection/>
  <mergeCells count="30">
    <mergeCell ref="A52:A53"/>
    <mergeCell ref="C2:F2"/>
    <mergeCell ref="A96:A97"/>
    <mergeCell ref="B96:F96"/>
    <mergeCell ref="A72:F72"/>
    <mergeCell ref="A73:A74"/>
    <mergeCell ref="B73:F73"/>
    <mergeCell ref="A77:F77"/>
    <mergeCell ref="A78:A79"/>
    <mergeCell ref="B78:F78"/>
    <mergeCell ref="B114:F114"/>
    <mergeCell ref="A31:F31"/>
    <mergeCell ref="D1:F1"/>
    <mergeCell ref="A3:F3"/>
    <mergeCell ref="A10:F10"/>
    <mergeCell ref="A11:A12"/>
    <mergeCell ref="B11:F11"/>
    <mergeCell ref="A95:F95"/>
    <mergeCell ref="B52:F52"/>
    <mergeCell ref="A51:F51"/>
    <mergeCell ref="A32:A33"/>
    <mergeCell ref="B32:F32"/>
    <mergeCell ref="A4:A5"/>
    <mergeCell ref="B4:F4"/>
    <mergeCell ref="A121:F121"/>
    <mergeCell ref="A21:F21"/>
    <mergeCell ref="A22:A23"/>
    <mergeCell ref="B22:F22"/>
    <mergeCell ref="A113:F113"/>
    <mergeCell ref="A114:A11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6.140625" style="108" customWidth="1"/>
    <col min="2" max="2" width="17.00390625" style="108" customWidth="1"/>
    <col min="3" max="3" width="14.421875" style="108" customWidth="1"/>
    <col min="4" max="4" width="17.28125" style="108" customWidth="1"/>
    <col min="5" max="5" width="14.7109375" style="108" customWidth="1"/>
    <col min="6" max="7" width="12.8515625" style="108" customWidth="1"/>
    <col min="8" max="8" width="11.28125" style="108" customWidth="1"/>
    <col min="9" max="9" width="11.421875" style="108" customWidth="1"/>
    <col min="10" max="16384" width="9.140625" style="108" customWidth="1"/>
  </cols>
  <sheetData>
    <row r="1" spans="1:6" ht="15">
      <c r="A1" s="104"/>
      <c r="B1" s="104"/>
      <c r="C1" s="142" t="s">
        <v>120</v>
      </c>
      <c r="D1" s="142"/>
      <c r="E1" s="142"/>
      <c r="F1" s="142"/>
    </row>
    <row r="2" spans="1:6" ht="23.25" customHeight="1">
      <c r="A2" s="104"/>
      <c r="B2" s="145" t="s">
        <v>126</v>
      </c>
      <c r="C2" s="145"/>
      <c r="D2" s="145"/>
      <c r="E2" s="145"/>
      <c r="F2" s="145"/>
    </row>
    <row r="3" spans="1:6" ht="62.25" customHeight="1">
      <c r="A3" s="143" t="s">
        <v>122</v>
      </c>
      <c r="B3" s="143"/>
      <c r="C3" s="143"/>
      <c r="D3" s="143"/>
      <c r="E3" s="143"/>
      <c r="F3" s="143"/>
    </row>
    <row r="4" spans="1:6" ht="15">
      <c r="A4" s="121" t="s">
        <v>62</v>
      </c>
      <c r="B4" s="141" t="s">
        <v>116</v>
      </c>
      <c r="C4" s="141"/>
      <c r="D4" s="141"/>
      <c r="E4" s="141"/>
      <c r="F4" s="141"/>
    </row>
    <row r="5" spans="1:6" ht="15">
      <c r="A5" s="122"/>
      <c r="B5" s="103" t="s">
        <v>3</v>
      </c>
      <c r="C5" s="103" t="s">
        <v>4</v>
      </c>
      <c r="D5" s="103" t="s">
        <v>5</v>
      </c>
      <c r="E5" s="103" t="s">
        <v>6</v>
      </c>
      <c r="F5" s="16" t="s">
        <v>50</v>
      </c>
    </row>
    <row r="6" spans="1:6" ht="15">
      <c r="A6" s="36" t="s">
        <v>24</v>
      </c>
      <c r="B6" s="105"/>
      <c r="C6" s="105"/>
      <c r="D6" s="105">
        <v>73</v>
      </c>
      <c r="E6" s="105">
        <v>74</v>
      </c>
      <c r="F6" s="105">
        <f>SUM(B6:E6)</f>
        <v>147</v>
      </c>
    </row>
    <row r="7" spans="1:6" ht="15">
      <c r="A7" s="36" t="s">
        <v>7</v>
      </c>
      <c r="B7" s="105"/>
      <c r="C7" s="105"/>
      <c r="D7" s="105">
        <v>49</v>
      </c>
      <c r="E7" s="105">
        <v>49</v>
      </c>
      <c r="F7" s="105">
        <f aca="true" t="shared" si="0" ref="F7:F18">SUM(B7:E7)</f>
        <v>98</v>
      </c>
    </row>
    <row r="8" spans="1:6" ht="15">
      <c r="A8" s="36" t="s">
        <v>8</v>
      </c>
      <c r="B8" s="105"/>
      <c r="C8" s="105"/>
      <c r="D8" s="105">
        <v>157</v>
      </c>
      <c r="E8" s="105">
        <v>157</v>
      </c>
      <c r="F8" s="105">
        <f t="shared" si="0"/>
        <v>314</v>
      </c>
    </row>
    <row r="9" spans="1:6" ht="15">
      <c r="A9" s="36" t="s">
        <v>25</v>
      </c>
      <c r="B9" s="103"/>
      <c r="C9" s="103"/>
      <c r="D9" s="103">
        <v>112</v>
      </c>
      <c r="E9" s="103">
        <v>113</v>
      </c>
      <c r="F9" s="105">
        <f t="shared" si="0"/>
        <v>225</v>
      </c>
    </row>
    <row r="10" spans="1:6" ht="15">
      <c r="A10" s="36" t="s">
        <v>11</v>
      </c>
      <c r="B10" s="103"/>
      <c r="C10" s="103"/>
      <c r="D10" s="103">
        <v>99</v>
      </c>
      <c r="E10" s="103">
        <v>100</v>
      </c>
      <c r="F10" s="105">
        <f t="shared" si="0"/>
        <v>199</v>
      </c>
    </row>
    <row r="11" spans="1:6" ht="15">
      <c r="A11" s="36" t="s">
        <v>12</v>
      </c>
      <c r="B11" s="105"/>
      <c r="C11" s="105"/>
      <c r="D11" s="105">
        <v>74</v>
      </c>
      <c r="E11" s="105">
        <v>75</v>
      </c>
      <c r="F11" s="105">
        <f t="shared" si="0"/>
        <v>149</v>
      </c>
    </row>
    <row r="12" spans="1:6" ht="15">
      <c r="A12" s="36" t="s">
        <v>26</v>
      </c>
      <c r="B12" s="105"/>
      <c r="C12" s="105"/>
      <c r="D12" s="105">
        <v>91</v>
      </c>
      <c r="E12" s="105">
        <v>92</v>
      </c>
      <c r="F12" s="105">
        <f t="shared" si="0"/>
        <v>183</v>
      </c>
    </row>
    <row r="13" spans="1:6" ht="15">
      <c r="A13" s="36" t="s">
        <v>9</v>
      </c>
      <c r="B13" s="106"/>
      <c r="C13" s="106"/>
      <c r="D13" s="106">
        <v>157</v>
      </c>
      <c r="E13" s="106">
        <v>157</v>
      </c>
      <c r="F13" s="105">
        <f t="shared" si="0"/>
        <v>314</v>
      </c>
    </row>
    <row r="14" spans="1:6" ht="30.75">
      <c r="A14" s="36" t="s">
        <v>27</v>
      </c>
      <c r="B14" s="105"/>
      <c r="C14" s="105"/>
      <c r="D14" s="105">
        <v>129</v>
      </c>
      <c r="E14" s="105">
        <v>129</v>
      </c>
      <c r="F14" s="105">
        <f t="shared" si="0"/>
        <v>258</v>
      </c>
    </row>
    <row r="15" spans="1:6" ht="15">
      <c r="A15" s="36" t="s">
        <v>10</v>
      </c>
      <c r="B15" s="105"/>
      <c r="C15" s="105"/>
      <c r="D15" s="105">
        <v>116</v>
      </c>
      <c r="E15" s="105">
        <v>117</v>
      </c>
      <c r="F15" s="105">
        <f t="shared" si="0"/>
        <v>233</v>
      </c>
    </row>
    <row r="16" spans="1:6" ht="15">
      <c r="A16" s="36" t="s">
        <v>28</v>
      </c>
      <c r="B16" s="105"/>
      <c r="C16" s="105"/>
      <c r="D16" s="105">
        <v>99</v>
      </c>
      <c r="E16" s="105">
        <v>100</v>
      </c>
      <c r="F16" s="105">
        <f t="shared" si="0"/>
        <v>199</v>
      </c>
    </row>
    <row r="17" spans="1:6" ht="15">
      <c r="A17" s="36" t="s">
        <v>13</v>
      </c>
      <c r="B17" s="105"/>
      <c r="C17" s="105"/>
      <c r="D17" s="105">
        <v>144</v>
      </c>
      <c r="E17" s="105">
        <v>145</v>
      </c>
      <c r="F17" s="105">
        <f t="shared" si="0"/>
        <v>289</v>
      </c>
    </row>
    <row r="18" spans="1:6" ht="15">
      <c r="A18" s="36" t="s">
        <v>30</v>
      </c>
      <c r="B18" s="105"/>
      <c r="C18" s="105"/>
      <c r="D18" s="105">
        <v>2072</v>
      </c>
      <c r="E18" s="105">
        <v>2073</v>
      </c>
      <c r="F18" s="105">
        <f t="shared" si="0"/>
        <v>4145</v>
      </c>
    </row>
    <row r="19" spans="1:6" ht="15">
      <c r="A19" s="109" t="s">
        <v>2</v>
      </c>
      <c r="B19" s="107">
        <f>SUM(B6:B18)</f>
        <v>0</v>
      </c>
      <c r="C19" s="107">
        <f>SUM(C6:C18)</f>
        <v>0</v>
      </c>
      <c r="D19" s="107">
        <f>SUM(D6:D18)</f>
        <v>3372</v>
      </c>
      <c r="E19" s="107">
        <f>SUM(E6:E18)</f>
        <v>3381</v>
      </c>
      <c r="F19" s="105">
        <f>SUM(B19:E19)</f>
        <v>6753</v>
      </c>
    </row>
    <row r="21" spans="1:6" ht="33" customHeight="1">
      <c r="A21" s="144" t="s">
        <v>121</v>
      </c>
      <c r="B21" s="144"/>
      <c r="C21" s="144"/>
      <c r="D21" s="144"/>
      <c r="E21" s="144"/>
      <c r="F21" s="144"/>
    </row>
    <row r="22" spans="1:10" ht="54" customHeight="1">
      <c r="A22" s="141" t="s">
        <v>62</v>
      </c>
      <c r="B22" s="141" t="s">
        <v>123</v>
      </c>
      <c r="C22" s="141"/>
      <c r="D22" s="141"/>
      <c r="E22" s="141" t="s">
        <v>124</v>
      </c>
      <c r="F22" s="141"/>
      <c r="G22" s="141"/>
      <c r="H22" s="141" t="s">
        <v>125</v>
      </c>
      <c r="I22" s="141"/>
      <c r="J22" s="141"/>
    </row>
    <row r="23" spans="1:10" ht="15">
      <c r="A23" s="141"/>
      <c r="B23" s="103" t="s">
        <v>5</v>
      </c>
      <c r="C23" s="103" t="s">
        <v>6</v>
      </c>
      <c r="D23" s="103" t="s">
        <v>50</v>
      </c>
      <c r="E23" s="103" t="s">
        <v>5</v>
      </c>
      <c r="F23" s="103" t="s">
        <v>6</v>
      </c>
      <c r="G23" s="103" t="s">
        <v>50</v>
      </c>
      <c r="H23" s="103" t="s">
        <v>5</v>
      </c>
      <c r="I23" s="103" t="s">
        <v>6</v>
      </c>
      <c r="J23" s="103" t="s">
        <v>50</v>
      </c>
    </row>
    <row r="24" spans="1:10" ht="15">
      <c r="A24" s="36" t="s">
        <v>24</v>
      </c>
      <c r="B24" s="105">
        <v>22</v>
      </c>
      <c r="C24" s="105">
        <v>22</v>
      </c>
      <c r="D24" s="105">
        <f>SUM(B24:C24)</f>
        <v>44</v>
      </c>
      <c r="E24" s="105">
        <v>6</v>
      </c>
      <c r="F24" s="105">
        <v>7</v>
      </c>
      <c r="G24" s="105">
        <f>SUM(E24:F24)</f>
        <v>13</v>
      </c>
      <c r="H24" s="105">
        <v>7</v>
      </c>
      <c r="I24" s="105">
        <v>8</v>
      </c>
      <c r="J24" s="105">
        <f>SUM(H24:I24)</f>
        <v>15</v>
      </c>
    </row>
    <row r="25" spans="1:10" ht="15">
      <c r="A25" s="36" t="s">
        <v>7</v>
      </c>
      <c r="B25" s="105">
        <v>14</v>
      </c>
      <c r="C25" s="105">
        <v>15</v>
      </c>
      <c r="D25" s="105">
        <f aca="true" t="shared" si="1" ref="D25:D36">SUM(B25:C25)</f>
        <v>29</v>
      </c>
      <c r="E25" s="105">
        <v>4</v>
      </c>
      <c r="F25" s="105">
        <v>5</v>
      </c>
      <c r="G25" s="105">
        <f aca="true" t="shared" si="2" ref="G25:G36">SUM(E25:F25)</f>
        <v>9</v>
      </c>
      <c r="H25" s="105">
        <v>5</v>
      </c>
      <c r="I25" s="105">
        <v>5</v>
      </c>
      <c r="J25" s="105">
        <f aca="true" t="shared" si="3" ref="J25:J36">SUM(H25:I25)</f>
        <v>10</v>
      </c>
    </row>
    <row r="26" spans="1:10" ht="15">
      <c r="A26" s="36" t="s">
        <v>8</v>
      </c>
      <c r="B26" s="105">
        <v>47</v>
      </c>
      <c r="C26" s="105">
        <v>47</v>
      </c>
      <c r="D26" s="105">
        <f t="shared" si="1"/>
        <v>94</v>
      </c>
      <c r="E26" s="105">
        <v>14</v>
      </c>
      <c r="F26" s="105">
        <v>14</v>
      </c>
      <c r="G26" s="105">
        <f t="shared" si="2"/>
        <v>28</v>
      </c>
      <c r="H26" s="105">
        <v>15</v>
      </c>
      <c r="I26" s="105">
        <v>16</v>
      </c>
      <c r="J26" s="105">
        <f t="shared" si="3"/>
        <v>31</v>
      </c>
    </row>
    <row r="27" spans="1:10" ht="15">
      <c r="A27" s="36" t="s">
        <v>25</v>
      </c>
      <c r="B27" s="103">
        <v>33</v>
      </c>
      <c r="C27" s="103">
        <v>34</v>
      </c>
      <c r="D27" s="105">
        <f t="shared" si="1"/>
        <v>67</v>
      </c>
      <c r="E27" s="103">
        <v>10</v>
      </c>
      <c r="F27" s="105">
        <v>10</v>
      </c>
      <c r="G27" s="105">
        <f t="shared" si="2"/>
        <v>20</v>
      </c>
      <c r="H27" s="103">
        <v>11</v>
      </c>
      <c r="I27" s="105">
        <v>11</v>
      </c>
      <c r="J27" s="105">
        <f t="shared" si="3"/>
        <v>22</v>
      </c>
    </row>
    <row r="28" spans="1:10" ht="15">
      <c r="A28" s="36" t="s">
        <v>11</v>
      </c>
      <c r="B28" s="103">
        <v>30</v>
      </c>
      <c r="C28" s="103">
        <v>30</v>
      </c>
      <c r="D28" s="105">
        <f t="shared" si="1"/>
        <v>60</v>
      </c>
      <c r="E28" s="103">
        <v>9</v>
      </c>
      <c r="F28" s="105">
        <v>9</v>
      </c>
      <c r="G28" s="105">
        <f t="shared" si="2"/>
        <v>18</v>
      </c>
      <c r="H28" s="103">
        <v>10</v>
      </c>
      <c r="I28" s="105">
        <v>10</v>
      </c>
      <c r="J28" s="105">
        <f t="shared" si="3"/>
        <v>20</v>
      </c>
    </row>
    <row r="29" spans="1:10" ht="15">
      <c r="A29" s="36" t="s">
        <v>12</v>
      </c>
      <c r="B29" s="105">
        <v>22</v>
      </c>
      <c r="C29" s="105">
        <v>23</v>
      </c>
      <c r="D29" s="105">
        <f t="shared" si="1"/>
        <v>45</v>
      </c>
      <c r="E29" s="105">
        <v>6</v>
      </c>
      <c r="F29" s="105">
        <v>7</v>
      </c>
      <c r="G29" s="105">
        <f t="shared" si="2"/>
        <v>13</v>
      </c>
      <c r="H29" s="105">
        <v>7</v>
      </c>
      <c r="I29" s="105">
        <v>8</v>
      </c>
      <c r="J29" s="105">
        <f t="shared" si="3"/>
        <v>15</v>
      </c>
    </row>
    <row r="30" spans="1:10" ht="15">
      <c r="A30" s="36" t="s">
        <v>26</v>
      </c>
      <c r="B30" s="105">
        <v>27</v>
      </c>
      <c r="C30" s="105">
        <v>28</v>
      </c>
      <c r="D30" s="105">
        <f t="shared" si="1"/>
        <v>55</v>
      </c>
      <c r="E30" s="105">
        <v>8</v>
      </c>
      <c r="F30" s="105">
        <v>8</v>
      </c>
      <c r="G30" s="105">
        <f t="shared" si="2"/>
        <v>16</v>
      </c>
      <c r="H30" s="105">
        <v>9</v>
      </c>
      <c r="I30" s="105">
        <v>9</v>
      </c>
      <c r="J30" s="105">
        <f t="shared" si="3"/>
        <v>18</v>
      </c>
    </row>
    <row r="31" spans="1:10" ht="15">
      <c r="A31" s="36" t="s">
        <v>9</v>
      </c>
      <c r="B31" s="106">
        <v>47</v>
      </c>
      <c r="C31" s="106">
        <v>47</v>
      </c>
      <c r="D31" s="105">
        <f t="shared" si="1"/>
        <v>94</v>
      </c>
      <c r="E31" s="106">
        <v>14</v>
      </c>
      <c r="F31" s="105">
        <v>14</v>
      </c>
      <c r="G31" s="105">
        <f t="shared" si="2"/>
        <v>28</v>
      </c>
      <c r="H31" s="106">
        <v>15</v>
      </c>
      <c r="I31" s="105">
        <v>16</v>
      </c>
      <c r="J31" s="105">
        <f t="shared" si="3"/>
        <v>31</v>
      </c>
    </row>
    <row r="32" spans="1:10" ht="30.75">
      <c r="A32" s="36" t="s">
        <v>27</v>
      </c>
      <c r="B32" s="105">
        <v>38</v>
      </c>
      <c r="C32" s="105">
        <v>39</v>
      </c>
      <c r="D32" s="105">
        <f t="shared" si="1"/>
        <v>77</v>
      </c>
      <c r="E32" s="105">
        <v>11</v>
      </c>
      <c r="F32" s="105">
        <v>12</v>
      </c>
      <c r="G32" s="105">
        <f t="shared" si="2"/>
        <v>23</v>
      </c>
      <c r="H32" s="105">
        <v>13</v>
      </c>
      <c r="I32" s="105">
        <v>13</v>
      </c>
      <c r="J32" s="105">
        <f t="shared" si="3"/>
        <v>26</v>
      </c>
    </row>
    <row r="33" spans="1:10" ht="15">
      <c r="A33" s="36" t="s">
        <v>10</v>
      </c>
      <c r="B33" s="105">
        <v>35</v>
      </c>
      <c r="C33" s="105">
        <v>35</v>
      </c>
      <c r="D33" s="105">
        <f t="shared" si="1"/>
        <v>70</v>
      </c>
      <c r="E33" s="105">
        <v>10</v>
      </c>
      <c r="F33" s="105">
        <v>11</v>
      </c>
      <c r="G33" s="105">
        <f t="shared" si="2"/>
        <v>21</v>
      </c>
      <c r="H33" s="105">
        <v>11</v>
      </c>
      <c r="I33" s="105">
        <v>12</v>
      </c>
      <c r="J33" s="105">
        <f t="shared" si="3"/>
        <v>23</v>
      </c>
    </row>
    <row r="34" spans="1:10" ht="15">
      <c r="A34" s="36" t="s">
        <v>28</v>
      </c>
      <c r="B34" s="105">
        <v>30</v>
      </c>
      <c r="C34" s="105">
        <v>30</v>
      </c>
      <c r="D34" s="105">
        <f t="shared" si="1"/>
        <v>60</v>
      </c>
      <c r="E34" s="105">
        <v>9</v>
      </c>
      <c r="F34" s="105">
        <v>9</v>
      </c>
      <c r="G34" s="105">
        <f t="shared" si="2"/>
        <v>18</v>
      </c>
      <c r="H34" s="105">
        <v>10</v>
      </c>
      <c r="I34" s="105">
        <v>10</v>
      </c>
      <c r="J34" s="105">
        <f t="shared" si="3"/>
        <v>20</v>
      </c>
    </row>
    <row r="35" spans="1:10" ht="15">
      <c r="A35" s="36" t="s">
        <v>13</v>
      </c>
      <c r="B35" s="105">
        <v>43</v>
      </c>
      <c r="C35" s="105">
        <v>44</v>
      </c>
      <c r="D35" s="105">
        <f t="shared" si="1"/>
        <v>87</v>
      </c>
      <c r="E35" s="105">
        <v>13</v>
      </c>
      <c r="F35" s="105">
        <v>13</v>
      </c>
      <c r="G35" s="105">
        <f t="shared" si="2"/>
        <v>26</v>
      </c>
      <c r="H35" s="105">
        <v>14</v>
      </c>
      <c r="I35" s="105">
        <v>15</v>
      </c>
      <c r="J35" s="105">
        <f t="shared" si="3"/>
        <v>29</v>
      </c>
    </row>
    <row r="36" spans="1:10" ht="15">
      <c r="A36" s="36" t="s">
        <v>30</v>
      </c>
      <c r="B36" s="105">
        <v>620</v>
      </c>
      <c r="C36" s="105">
        <v>620</v>
      </c>
      <c r="D36" s="105">
        <f t="shared" si="1"/>
        <v>1240</v>
      </c>
      <c r="E36" s="105">
        <v>186</v>
      </c>
      <c r="F36" s="105">
        <v>186</v>
      </c>
      <c r="G36" s="105">
        <f t="shared" si="2"/>
        <v>372</v>
      </c>
      <c r="H36" s="105">
        <v>206</v>
      </c>
      <c r="I36" s="105">
        <v>207</v>
      </c>
      <c r="J36" s="105">
        <f t="shared" si="3"/>
        <v>413</v>
      </c>
    </row>
    <row r="37" spans="1:10" ht="15">
      <c r="A37" s="110" t="s">
        <v>2</v>
      </c>
      <c r="B37" s="107">
        <f aca="true" t="shared" si="4" ref="B37:J37">SUM(B24:B36)</f>
        <v>1008</v>
      </c>
      <c r="C37" s="107">
        <f t="shared" si="4"/>
        <v>1014</v>
      </c>
      <c r="D37" s="107">
        <f t="shared" si="4"/>
        <v>2022</v>
      </c>
      <c r="E37" s="107">
        <f t="shared" si="4"/>
        <v>300</v>
      </c>
      <c r="F37" s="107">
        <f t="shared" si="4"/>
        <v>305</v>
      </c>
      <c r="G37" s="111">
        <f t="shared" si="4"/>
        <v>605</v>
      </c>
      <c r="H37" s="107">
        <f t="shared" si="4"/>
        <v>333</v>
      </c>
      <c r="I37" s="107">
        <f t="shared" si="4"/>
        <v>340</v>
      </c>
      <c r="J37" s="111">
        <f t="shared" si="4"/>
        <v>673</v>
      </c>
    </row>
  </sheetData>
  <sheetProtection/>
  <mergeCells count="10">
    <mergeCell ref="B2:F2"/>
    <mergeCell ref="A22:A23"/>
    <mergeCell ref="B22:D22"/>
    <mergeCell ref="E22:G22"/>
    <mergeCell ref="H22:J22"/>
    <mergeCell ref="C1:F1"/>
    <mergeCell ref="A3:F3"/>
    <mergeCell ref="A4:A5"/>
    <mergeCell ref="B4:F4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99" customWidth="1"/>
    <col min="7" max="16384" width="9.140625" style="11" customWidth="1"/>
  </cols>
  <sheetData>
    <row r="1" spans="2:6" ht="35.25" customHeight="1">
      <c r="B1" s="11"/>
      <c r="C1" s="116" t="s">
        <v>78</v>
      </c>
      <c r="D1" s="116"/>
      <c r="E1" s="116"/>
      <c r="F1" s="116"/>
    </row>
    <row r="2" spans="2:6" ht="35.25" customHeight="1">
      <c r="B2" s="11"/>
      <c r="C2" s="120" t="s">
        <v>126</v>
      </c>
      <c r="D2" s="120"/>
      <c r="E2" s="120"/>
      <c r="F2" s="120"/>
    </row>
    <row r="3" spans="1:6" ht="28.5" customHeight="1">
      <c r="A3" s="118" t="s">
        <v>93</v>
      </c>
      <c r="B3" s="118"/>
      <c r="C3" s="118"/>
      <c r="D3" s="118"/>
      <c r="E3" s="118"/>
      <c r="F3" s="118"/>
    </row>
    <row r="4" spans="1:6" ht="27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27" customHeight="1">
      <c r="A5" s="122"/>
      <c r="B5" s="85" t="s">
        <v>3</v>
      </c>
      <c r="C5" s="85" t="s">
        <v>4</v>
      </c>
      <c r="D5" s="85" t="s">
        <v>5</v>
      </c>
      <c r="E5" s="85" t="s">
        <v>6</v>
      </c>
      <c r="F5" s="16" t="s">
        <v>50</v>
      </c>
    </row>
    <row r="6" spans="1:6" ht="19.5" customHeight="1">
      <c r="A6" s="2" t="s">
        <v>24</v>
      </c>
      <c r="B6" s="14">
        <v>720</v>
      </c>
      <c r="C6" s="14">
        <v>720</v>
      </c>
      <c r="D6" s="14">
        <v>720</v>
      </c>
      <c r="E6" s="14">
        <v>720</v>
      </c>
      <c r="F6" s="14">
        <f>SUM(B6:E6)</f>
        <v>2880</v>
      </c>
    </row>
    <row r="7" spans="1:6" ht="19.5" customHeight="1">
      <c r="A7" s="2" t="s">
        <v>7</v>
      </c>
      <c r="B7" s="14">
        <v>100</v>
      </c>
      <c r="C7" s="14">
        <v>570</v>
      </c>
      <c r="D7" s="14">
        <v>570</v>
      </c>
      <c r="E7" s="14">
        <v>570</v>
      </c>
      <c r="F7" s="14">
        <f aca="true" t="shared" si="0" ref="F7:F18">SUM(B7:E7)</f>
        <v>1810</v>
      </c>
    </row>
    <row r="8" spans="1:6" ht="19.5" customHeight="1">
      <c r="A8" s="2" t="s">
        <v>8</v>
      </c>
      <c r="B8" s="14">
        <v>500</v>
      </c>
      <c r="C8" s="14">
        <v>563</v>
      </c>
      <c r="D8" s="14">
        <v>585</v>
      </c>
      <c r="E8" s="14">
        <v>257</v>
      </c>
      <c r="F8" s="14">
        <f t="shared" si="0"/>
        <v>1905</v>
      </c>
    </row>
    <row r="9" spans="1:6" ht="19.5" customHeight="1">
      <c r="A9" s="2" t="s">
        <v>25</v>
      </c>
      <c r="B9" s="85">
        <v>772</v>
      </c>
      <c r="C9" s="85">
        <v>772</v>
      </c>
      <c r="D9" s="85">
        <v>773</v>
      </c>
      <c r="E9" s="85">
        <v>773</v>
      </c>
      <c r="F9" s="14">
        <f t="shared" si="0"/>
        <v>3090</v>
      </c>
    </row>
    <row r="10" spans="1:6" ht="19.5" customHeight="1">
      <c r="A10" s="2" t="s">
        <v>11</v>
      </c>
      <c r="B10" s="85">
        <v>442</v>
      </c>
      <c r="C10" s="85">
        <v>442</v>
      </c>
      <c r="D10" s="85">
        <v>443</v>
      </c>
      <c r="E10" s="85">
        <v>443</v>
      </c>
      <c r="F10" s="14">
        <f t="shared" si="0"/>
        <v>1770</v>
      </c>
    </row>
    <row r="11" spans="1:6" ht="19.5" customHeight="1">
      <c r="A11" s="2" t="s">
        <v>12</v>
      </c>
      <c r="B11" s="14">
        <v>363</v>
      </c>
      <c r="C11" s="14">
        <v>364</v>
      </c>
      <c r="D11" s="14">
        <v>364</v>
      </c>
      <c r="E11" s="14">
        <v>364</v>
      </c>
      <c r="F11" s="14">
        <f t="shared" si="0"/>
        <v>1455</v>
      </c>
    </row>
    <row r="12" spans="1:6" ht="19.5" customHeight="1">
      <c r="A12" s="2" t="s">
        <v>26</v>
      </c>
      <c r="B12" s="14">
        <v>460</v>
      </c>
      <c r="C12" s="14">
        <v>460</v>
      </c>
      <c r="D12" s="14">
        <v>460</v>
      </c>
      <c r="E12" s="14">
        <v>460</v>
      </c>
      <c r="F12" s="14">
        <f t="shared" si="0"/>
        <v>1840</v>
      </c>
    </row>
    <row r="13" spans="1:6" ht="19.5" customHeight="1">
      <c r="A13" s="2" t="s">
        <v>9</v>
      </c>
      <c r="B13" s="15">
        <v>532</v>
      </c>
      <c r="C13" s="15">
        <v>531</v>
      </c>
      <c r="D13" s="15">
        <v>531</v>
      </c>
      <c r="E13" s="15">
        <v>531</v>
      </c>
      <c r="F13" s="14">
        <f t="shared" si="0"/>
        <v>2125</v>
      </c>
    </row>
    <row r="14" spans="1:6" ht="19.5" customHeight="1">
      <c r="A14" s="2" t="s">
        <v>27</v>
      </c>
      <c r="B14" s="14">
        <v>350</v>
      </c>
      <c r="C14" s="14">
        <v>550</v>
      </c>
      <c r="D14" s="14">
        <v>550</v>
      </c>
      <c r="E14" s="14">
        <v>550</v>
      </c>
      <c r="F14" s="14">
        <f t="shared" si="0"/>
        <v>2000</v>
      </c>
    </row>
    <row r="15" spans="1:6" ht="19.5" customHeight="1">
      <c r="A15" s="2" t="s">
        <v>10</v>
      </c>
      <c r="B15" s="14">
        <v>425</v>
      </c>
      <c r="C15" s="14">
        <v>425</v>
      </c>
      <c r="D15" s="14">
        <v>425</v>
      </c>
      <c r="E15" s="14">
        <v>424</v>
      </c>
      <c r="F15" s="14">
        <f t="shared" si="0"/>
        <v>1699</v>
      </c>
    </row>
    <row r="16" spans="1:6" ht="19.5" customHeight="1">
      <c r="A16" s="2" t="s">
        <v>28</v>
      </c>
      <c r="B16" s="14">
        <v>662</v>
      </c>
      <c r="C16" s="14">
        <v>662</v>
      </c>
      <c r="D16" s="14">
        <v>663</v>
      </c>
      <c r="E16" s="14">
        <v>663</v>
      </c>
      <c r="F16" s="14">
        <f t="shared" si="0"/>
        <v>2650</v>
      </c>
    </row>
    <row r="17" spans="1:6" ht="35.25" customHeight="1">
      <c r="A17" s="2" t="s">
        <v>13</v>
      </c>
      <c r="B17" s="14">
        <v>560</v>
      </c>
      <c r="C17" s="14">
        <v>660</v>
      </c>
      <c r="D17" s="14">
        <v>660</v>
      </c>
      <c r="E17" s="14">
        <v>660</v>
      </c>
      <c r="F17" s="14">
        <f t="shared" si="0"/>
        <v>2540</v>
      </c>
    </row>
    <row r="18" spans="1:6" ht="19.5" customHeight="1">
      <c r="A18" s="2" t="s">
        <v>30</v>
      </c>
      <c r="B18" s="14">
        <v>0</v>
      </c>
      <c r="C18" s="14">
        <v>7363</v>
      </c>
      <c r="D18" s="14">
        <v>7406</v>
      </c>
      <c r="E18" s="14">
        <v>7363</v>
      </c>
      <c r="F18" s="14">
        <f t="shared" si="0"/>
        <v>22132</v>
      </c>
    </row>
    <row r="19" spans="1:6" ht="19.5" customHeight="1">
      <c r="A19" s="13" t="s">
        <v>2</v>
      </c>
      <c r="B19" s="48">
        <f>SUM(B6:B18)</f>
        <v>5886</v>
      </c>
      <c r="C19" s="48">
        <f>SUM(C6:C18)</f>
        <v>14082</v>
      </c>
      <c r="D19" s="48">
        <f>SUM(D6:D18)</f>
        <v>14150</v>
      </c>
      <c r="E19" s="48">
        <f>SUM(E6:E18)</f>
        <v>13778</v>
      </c>
      <c r="F19" s="14">
        <f>SUM(B19:E19)</f>
        <v>47896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16" t="s">
        <v>79</v>
      </c>
      <c r="D1" s="116"/>
      <c r="E1" s="116"/>
      <c r="F1" s="116"/>
    </row>
    <row r="2" spans="3:6" ht="34.5" customHeight="1">
      <c r="C2" s="120" t="s">
        <v>126</v>
      </c>
      <c r="D2" s="120"/>
      <c r="E2" s="120"/>
      <c r="F2" s="120"/>
    </row>
    <row r="3" spans="1:6" ht="44.25" customHeight="1">
      <c r="A3" s="118" t="s">
        <v>94</v>
      </c>
      <c r="B3" s="118"/>
      <c r="C3" s="118"/>
      <c r="D3" s="118"/>
      <c r="E3" s="118"/>
      <c r="F3" s="118"/>
    </row>
    <row r="4" spans="1:6" ht="21" customHeight="1">
      <c r="A4" s="123" t="s">
        <v>1</v>
      </c>
      <c r="B4" s="117" t="s">
        <v>116</v>
      </c>
      <c r="C4" s="117"/>
      <c r="D4" s="117"/>
      <c r="E4" s="117"/>
      <c r="F4" s="117"/>
    </row>
    <row r="5" spans="1:6" ht="12.75" customHeight="1">
      <c r="A5" s="124"/>
      <c r="B5" s="85" t="s">
        <v>3</v>
      </c>
      <c r="C5" s="85" t="s">
        <v>4</v>
      </c>
      <c r="D5" s="85" t="s">
        <v>5</v>
      </c>
      <c r="E5" s="85" t="s">
        <v>6</v>
      </c>
      <c r="F5" s="16"/>
    </row>
    <row r="6" spans="1:6" ht="17.25" customHeight="1">
      <c r="A6" s="12" t="s">
        <v>39</v>
      </c>
      <c r="B6" s="14">
        <v>174</v>
      </c>
      <c r="C6" s="14">
        <v>146</v>
      </c>
      <c r="D6" s="14">
        <v>81</v>
      </c>
      <c r="E6" s="14">
        <v>104</v>
      </c>
      <c r="F6" s="14">
        <f>B6+C6+D6+E6</f>
        <v>505</v>
      </c>
    </row>
    <row r="7" spans="1:6" ht="17.25" customHeight="1">
      <c r="A7" s="44" t="s">
        <v>2</v>
      </c>
      <c r="B7" s="14">
        <f>SUM(B6:B6)</f>
        <v>174</v>
      </c>
      <c r="C7" s="14">
        <f>SUM(C6:C6)</f>
        <v>146</v>
      </c>
      <c r="D7" s="14">
        <f>SUM(D6:D6)</f>
        <v>81</v>
      </c>
      <c r="E7" s="14">
        <f>SUM(E6:E6)</f>
        <v>104</v>
      </c>
      <c r="F7" s="69">
        <f>B7+C7+D7+E7</f>
        <v>505</v>
      </c>
    </row>
    <row r="8" spans="1:6" ht="15">
      <c r="A8" s="99"/>
      <c r="B8" s="99"/>
      <c r="C8" s="99"/>
      <c r="D8" s="99"/>
      <c r="E8" s="99"/>
      <c r="F8" s="99"/>
    </row>
    <row r="9" spans="1:6" ht="52.5" customHeight="1">
      <c r="A9" s="118" t="s">
        <v>95</v>
      </c>
      <c r="B9" s="118"/>
      <c r="C9" s="118"/>
      <c r="D9" s="118"/>
      <c r="E9" s="118"/>
      <c r="F9" s="118"/>
    </row>
    <row r="10" spans="1:6" ht="24" customHeight="1">
      <c r="A10" s="121" t="s">
        <v>1</v>
      </c>
      <c r="B10" s="117" t="s">
        <v>116</v>
      </c>
      <c r="C10" s="117"/>
      <c r="D10" s="117"/>
      <c r="E10" s="117"/>
      <c r="F10" s="117"/>
    </row>
    <row r="11" spans="1:6" ht="21" customHeight="1">
      <c r="A11" s="122"/>
      <c r="B11" s="85" t="s">
        <v>3</v>
      </c>
      <c r="C11" s="85" t="s">
        <v>4</v>
      </c>
      <c r="D11" s="85" t="s">
        <v>5</v>
      </c>
      <c r="E11" s="85" t="s">
        <v>6</v>
      </c>
      <c r="F11" s="100"/>
    </row>
    <row r="12" spans="1:6" ht="21.75" customHeight="1">
      <c r="A12" s="43" t="s">
        <v>24</v>
      </c>
      <c r="B12" s="14">
        <v>0</v>
      </c>
      <c r="C12" s="14">
        <v>10</v>
      </c>
      <c r="D12" s="14">
        <v>0</v>
      </c>
      <c r="E12" s="14">
        <v>0</v>
      </c>
      <c r="F12" s="69">
        <f>B12+C12+D12+E12</f>
        <v>10</v>
      </c>
    </row>
    <row r="13" spans="1:6" ht="21.75" customHeight="1">
      <c r="A13" s="43" t="s">
        <v>7</v>
      </c>
      <c r="B13" s="14">
        <v>0</v>
      </c>
      <c r="C13" s="14">
        <v>13</v>
      </c>
      <c r="D13" s="14">
        <v>0</v>
      </c>
      <c r="E13" s="14">
        <v>0</v>
      </c>
      <c r="F13" s="69">
        <f aca="true" t="shared" si="0" ref="F13:F25">B13+C13+D13+E13</f>
        <v>13</v>
      </c>
    </row>
    <row r="14" spans="1:6" ht="21.75" customHeight="1">
      <c r="A14" s="43" t="s">
        <v>8</v>
      </c>
      <c r="B14" s="14">
        <v>0</v>
      </c>
      <c r="C14" s="14">
        <v>0</v>
      </c>
      <c r="D14" s="14">
        <v>7</v>
      </c>
      <c r="E14" s="14">
        <v>0</v>
      </c>
      <c r="F14" s="69">
        <f t="shared" si="0"/>
        <v>7</v>
      </c>
    </row>
    <row r="15" spans="1:6" ht="21.75" customHeight="1">
      <c r="A15" s="43" t="s">
        <v>25</v>
      </c>
      <c r="B15" s="14">
        <v>0</v>
      </c>
      <c r="C15" s="14">
        <v>18</v>
      </c>
      <c r="D15" s="14">
        <v>0</v>
      </c>
      <c r="E15" s="14">
        <v>0</v>
      </c>
      <c r="F15" s="69">
        <f t="shared" si="0"/>
        <v>18</v>
      </c>
    </row>
    <row r="16" spans="1:6" ht="21.75" customHeight="1">
      <c r="A16" s="43" t="s">
        <v>11</v>
      </c>
      <c r="B16" s="14">
        <v>2</v>
      </c>
      <c r="C16" s="14">
        <v>3</v>
      </c>
      <c r="D16" s="14">
        <v>3</v>
      </c>
      <c r="E16" s="14">
        <v>3</v>
      </c>
      <c r="F16" s="69">
        <f t="shared" si="0"/>
        <v>11</v>
      </c>
    </row>
    <row r="17" spans="1:6" ht="21.75" customHeight="1">
      <c r="A17" s="43" t="s">
        <v>12</v>
      </c>
      <c r="B17" s="14">
        <v>3</v>
      </c>
      <c r="C17" s="14">
        <v>3</v>
      </c>
      <c r="D17" s="14">
        <v>2</v>
      </c>
      <c r="E17" s="14">
        <v>3</v>
      </c>
      <c r="F17" s="69">
        <f t="shared" si="0"/>
        <v>11</v>
      </c>
    </row>
    <row r="18" spans="1:6" ht="21.75" customHeight="1">
      <c r="A18" s="43" t="s">
        <v>26</v>
      </c>
      <c r="B18" s="15">
        <v>2</v>
      </c>
      <c r="C18" s="15">
        <v>3</v>
      </c>
      <c r="D18" s="15">
        <v>3</v>
      </c>
      <c r="E18" s="15">
        <v>2</v>
      </c>
      <c r="F18" s="69">
        <f t="shared" si="0"/>
        <v>10</v>
      </c>
    </row>
    <row r="19" spans="1:6" ht="21.75" customHeight="1">
      <c r="A19" s="43" t="s">
        <v>9</v>
      </c>
      <c r="B19" s="15">
        <v>0</v>
      </c>
      <c r="C19" s="15">
        <v>6</v>
      </c>
      <c r="D19" s="15">
        <v>6</v>
      </c>
      <c r="E19" s="15">
        <v>6</v>
      </c>
      <c r="F19" s="69">
        <f t="shared" si="0"/>
        <v>18</v>
      </c>
    </row>
    <row r="20" spans="1:6" ht="21.75" customHeight="1">
      <c r="A20" s="43" t="s">
        <v>27</v>
      </c>
      <c r="B20" s="14">
        <v>0</v>
      </c>
      <c r="C20" s="15">
        <v>0</v>
      </c>
      <c r="D20" s="15">
        <v>16</v>
      </c>
      <c r="E20" s="14">
        <v>0</v>
      </c>
      <c r="F20" s="69">
        <f t="shared" si="0"/>
        <v>16</v>
      </c>
    </row>
    <row r="21" spans="1:6" ht="21.75" customHeight="1">
      <c r="A21" s="43" t="s">
        <v>10</v>
      </c>
      <c r="B21" s="14">
        <v>0</v>
      </c>
      <c r="C21" s="14">
        <v>11</v>
      </c>
      <c r="D21" s="14">
        <v>0</v>
      </c>
      <c r="E21" s="14">
        <v>0</v>
      </c>
      <c r="F21" s="69">
        <f t="shared" si="0"/>
        <v>11</v>
      </c>
    </row>
    <row r="22" spans="1:6" ht="21.75" customHeight="1">
      <c r="A22" s="43" t="s">
        <v>28</v>
      </c>
      <c r="B22" s="14">
        <v>3</v>
      </c>
      <c r="C22" s="14">
        <v>3</v>
      </c>
      <c r="D22" s="14">
        <v>4</v>
      </c>
      <c r="E22" s="14">
        <v>5</v>
      </c>
      <c r="F22" s="69">
        <f t="shared" si="0"/>
        <v>15</v>
      </c>
    </row>
    <row r="23" spans="1:6" ht="30" customHeight="1">
      <c r="A23" s="43" t="s">
        <v>13</v>
      </c>
      <c r="B23" s="14">
        <v>0</v>
      </c>
      <c r="C23" s="14">
        <v>0</v>
      </c>
      <c r="D23" s="14">
        <v>0</v>
      </c>
      <c r="E23" s="14">
        <v>15</v>
      </c>
      <c r="F23" s="69">
        <f t="shared" si="0"/>
        <v>15</v>
      </c>
    </row>
    <row r="24" spans="1:6" ht="21.75" customHeight="1">
      <c r="A24" s="12" t="s">
        <v>39</v>
      </c>
      <c r="B24" s="14">
        <v>0</v>
      </c>
      <c r="C24" s="14">
        <v>113</v>
      </c>
      <c r="D24" s="14">
        <v>0</v>
      </c>
      <c r="E24" s="14">
        <v>0</v>
      </c>
      <c r="F24" s="69">
        <f t="shared" si="0"/>
        <v>113</v>
      </c>
    </row>
    <row r="25" spans="1:6" ht="21.75" customHeight="1">
      <c r="A25" s="44" t="s">
        <v>2</v>
      </c>
      <c r="B25" s="14">
        <f>SUM(B12:B24)</f>
        <v>10</v>
      </c>
      <c r="C25" s="14">
        <f>SUM(C12:C24)</f>
        <v>183</v>
      </c>
      <c r="D25" s="14">
        <f>SUM(D12:D24)</f>
        <v>41</v>
      </c>
      <c r="E25" s="14">
        <f>SUM(E12:E24)</f>
        <v>34</v>
      </c>
      <c r="F25" s="69">
        <f t="shared" si="0"/>
        <v>268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16" t="s">
        <v>80</v>
      </c>
      <c r="D1" s="116"/>
      <c r="E1" s="116"/>
      <c r="F1" s="116"/>
    </row>
    <row r="2" spans="3:6" ht="41.25" customHeight="1">
      <c r="C2" s="120" t="s">
        <v>126</v>
      </c>
      <c r="D2" s="120"/>
      <c r="E2" s="120"/>
      <c r="F2" s="120"/>
    </row>
    <row r="3" spans="1:6" ht="26.25" customHeight="1">
      <c r="A3" s="118" t="s">
        <v>96</v>
      </c>
      <c r="B3" s="118"/>
      <c r="C3" s="118"/>
      <c r="D3" s="118"/>
      <c r="E3" s="118"/>
      <c r="F3" s="118"/>
    </row>
    <row r="4" spans="1:6" ht="29.2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12.75" customHeight="1">
      <c r="A5" s="122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260</v>
      </c>
      <c r="C6" s="85">
        <v>260</v>
      </c>
      <c r="D6" s="85">
        <v>260</v>
      </c>
      <c r="E6" s="85">
        <v>260</v>
      </c>
      <c r="F6" s="14">
        <f>B6+C6+D6+E6</f>
        <v>1040</v>
      </c>
    </row>
    <row r="7" spans="1:6" ht="22.5" customHeight="1">
      <c r="A7" s="45" t="s">
        <v>7</v>
      </c>
      <c r="B7" s="70">
        <v>55</v>
      </c>
      <c r="C7" s="14">
        <v>200</v>
      </c>
      <c r="D7" s="14">
        <v>200</v>
      </c>
      <c r="E7" s="14">
        <v>200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174</v>
      </c>
      <c r="C8" s="14">
        <v>183</v>
      </c>
      <c r="D8" s="14">
        <v>203</v>
      </c>
      <c r="E8" s="14">
        <v>130</v>
      </c>
      <c r="F8" s="14">
        <f t="shared" si="0"/>
        <v>690</v>
      </c>
    </row>
    <row r="9" spans="1:6" ht="22.5" customHeight="1">
      <c r="A9" s="45" t="s">
        <v>25</v>
      </c>
      <c r="B9" s="70">
        <v>280</v>
      </c>
      <c r="C9" s="85">
        <v>280</v>
      </c>
      <c r="D9" s="85">
        <v>280</v>
      </c>
      <c r="E9" s="85">
        <v>280</v>
      </c>
      <c r="F9" s="14">
        <f t="shared" si="0"/>
        <v>1120</v>
      </c>
    </row>
    <row r="10" spans="1:6" ht="22.5" customHeight="1">
      <c r="A10" s="45" t="s">
        <v>11</v>
      </c>
      <c r="B10" s="70">
        <v>160</v>
      </c>
      <c r="C10" s="85">
        <v>160</v>
      </c>
      <c r="D10" s="85">
        <v>160</v>
      </c>
      <c r="E10" s="85">
        <v>160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14">
        <v>166</v>
      </c>
      <c r="D12" s="14">
        <v>166</v>
      </c>
      <c r="E12" s="14">
        <v>167</v>
      </c>
      <c r="F12" s="14">
        <f t="shared" si="0"/>
        <v>665</v>
      </c>
    </row>
    <row r="13" spans="1:6" ht="22.5" customHeight="1">
      <c r="A13" s="45" t="s">
        <v>9</v>
      </c>
      <c r="B13" s="70">
        <v>192</v>
      </c>
      <c r="C13" s="14">
        <v>192</v>
      </c>
      <c r="D13" s="14">
        <v>193</v>
      </c>
      <c r="E13" s="14">
        <v>193</v>
      </c>
      <c r="F13" s="14">
        <f t="shared" si="0"/>
        <v>770</v>
      </c>
    </row>
    <row r="14" spans="1:6" ht="22.5" customHeight="1">
      <c r="A14" s="45" t="s">
        <v>27</v>
      </c>
      <c r="B14" s="70">
        <v>100</v>
      </c>
      <c r="C14" s="15">
        <v>207</v>
      </c>
      <c r="D14" s="15">
        <v>207</v>
      </c>
      <c r="E14" s="15">
        <v>208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70">
        <v>154</v>
      </c>
      <c r="D15" s="70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240</v>
      </c>
      <c r="C16" s="85">
        <v>240</v>
      </c>
      <c r="D16" s="85">
        <v>240</v>
      </c>
      <c r="E16" s="85">
        <v>240</v>
      </c>
      <c r="F16" s="14">
        <f t="shared" si="0"/>
        <v>960</v>
      </c>
    </row>
    <row r="17" spans="1:6" ht="22.5" customHeight="1">
      <c r="A17" s="45" t="s">
        <v>13</v>
      </c>
      <c r="B17" s="70">
        <v>180</v>
      </c>
      <c r="C17" s="14">
        <v>235</v>
      </c>
      <c r="D17" s="14">
        <v>250</v>
      </c>
      <c r="E17" s="14">
        <v>250</v>
      </c>
      <c r="F17" s="14">
        <f t="shared" si="0"/>
        <v>915</v>
      </c>
    </row>
    <row r="18" spans="1:6" ht="37.5" customHeight="1">
      <c r="A18" s="12" t="s">
        <v>30</v>
      </c>
      <c r="B18" s="70">
        <v>0</v>
      </c>
      <c r="C18" s="14">
        <v>2661</v>
      </c>
      <c r="D18" s="70">
        <v>2662</v>
      </c>
      <c r="E18" s="70">
        <v>2662</v>
      </c>
      <c r="F18" s="14">
        <f t="shared" si="0"/>
        <v>7985</v>
      </c>
    </row>
    <row r="19" spans="1:6" ht="22.5" customHeight="1">
      <c r="A19" s="17" t="s">
        <v>2</v>
      </c>
      <c r="B19" s="14">
        <f>SUM(B6:B18)</f>
        <v>2092</v>
      </c>
      <c r="C19" s="14">
        <f>SUM(C6:C18)</f>
        <v>5070</v>
      </c>
      <c r="D19" s="14">
        <f>SUM(D6:D18)</f>
        <v>5106</v>
      </c>
      <c r="E19" s="14">
        <f>SUM(E6:E18)</f>
        <v>5034</v>
      </c>
      <c r="F19" s="14">
        <f t="shared" si="0"/>
        <v>17302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16" t="s">
        <v>81</v>
      </c>
      <c r="D1" s="116"/>
      <c r="E1" s="116"/>
      <c r="F1" s="116"/>
    </row>
    <row r="2" spans="2:6" ht="24" customHeight="1">
      <c r="B2" s="71"/>
      <c r="C2" s="120" t="s">
        <v>126</v>
      </c>
      <c r="D2" s="120"/>
      <c r="E2" s="120"/>
      <c r="F2" s="120"/>
    </row>
    <row r="3" spans="1:6" ht="24.75" customHeight="1">
      <c r="A3" s="120" t="s">
        <v>97</v>
      </c>
      <c r="B3" s="120"/>
      <c r="C3" s="120"/>
      <c r="D3" s="120"/>
      <c r="E3" s="120"/>
      <c r="F3" s="120"/>
    </row>
    <row r="4" spans="1:6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12.75" customHeight="1">
      <c r="A5" s="122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">
      <c r="A6" s="40" t="s">
        <v>24</v>
      </c>
      <c r="B6" s="55">
        <v>426</v>
      </c>
      <c r="C6" s="55">
        <v>504</v>
      </c>
      <c r="D6" s="55">
        <v>503</v>
      </c>
      <c r="E6" s="55">
        <v>536</v>
      </c>
      <c r="F6" s="14">
        <f>SUM(B6:E6)</f>
        <v>1969</v>
      </c>
    </row>
    <row r="7" spans="1:6" ht="15">
      <c r="A7" s="40" t="s">
        <v>7</v>
      </c>
      <c r="B7" s="14">
        <v>260</v>
      </c>
      <c r="C7" s="14">
        <v>380</v>
      </c>
      <c r="D7" s="14">
        <v>380</v>
      </c>
      <c r="E7" s="14">
        <v>380</v>
      </c>
      <c r="F7" s="14">
        <f aca="true" t="shared" si="0" ref="F7:F19">SUM(B7:E7)</f>
        <v>1400</v>
      </c>
    </row>
    <row r="8" spans="1:6" ht="15">
      <c r="A8" s="40" t="s">
        <v>8</v>
      </c>
      <c r="B8" s="14">
        <v>42</v>
      </c>
      <c r="C8" s="14">
        <v>603</v>
      </c>
      <c r="D8" s="14">
        <v>1365</v>
      </c>
      <c r="E8" s="14">
        <v>0</v>
      </c>
      <c r="F8" s="14">
        <f t="shared" si="0"/>
        <v>2010</v>
      </c>
    </row>
    <row r="9" spans="1:6" ht="1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">
      <c r="A10" s="40" t="s">
        <v>11</v>
      </c>
      <c r="B10" s="14">
        <v>300</v>
      </c>
      <c r="C10" s="14">
        <v>450</v>
      </c>
      <c r="D10" s="14">
        <v>450</v>
      </c>
      <c r="E10" s="14">
        <v>440</v>
      </c>
      <c r="F10" s="14">
        <f t="shared" si="0"/>
        <v>1640</v>
      </c>
    </row>
    <row r="11" spans="1:6" ht="15">
      <c r="A11" s="40" t="s">
        <v>12</v>
      </c>
      <c r="B11" s="14">
        <v>419</v>
      </c>
      <c r="C11" s="14">
        <v>420</v>
      </c>
      <c r="D11" s="14">
        <v>419</v>
      </c>
      <c r="E11" s="14">
        <v>420</v>
      </c>
      <c r="F11" s="14">
        <f t="shared" si="0"/>
        <v>1678</v>
      </c>
    </row>
    <row r="12" spans="1:6" ht="1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">
      <c r="A13" s="40" t="s">
        <v>9</v>
      </c>
      <c r="B13" s="15">
        <v>445</v>
      </c>
      <c r="C13" s="15">
        <v>446</v>
      </c>
      <c r="D13" s="15">
        <v>446</v>
      </c>
      <c r="E13" s="15">
        <v>446</v>
      </c>
      <c r="F13" s="14">
        <f t="shared" si="0"/>
        <v>1783</v>
      </c>
    </row>
    <row r="14" spans="1:6" ht="28.5">
      <c r="A14" s="40" t="s">
        <v>27</v>
      </c>
      <c r="B14" s="14">
        <v>0</v>
      </c>
      <c r="C14" s="14">
        <v>576</v>
      </c>
      <c r="D14" s="14">
        <v>576</v>
      </c>
      <c r="E14" s="14">
        <v>576</v>
      </c>
      <c r="F14" s="14">
        <f t="shared" si="0"/>
        <v>1728</v>
      </c>
    </row>
    <row r="15" spans="1:6" ht="1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">
      <c r="A16" s="40" t="s">
        <v>28</v>
      </c>
      <c r="B16" s="14">
        <v>450</v>
      </c>
      <c r="C16" s="14">
        <v>450</v>
      </c>
      <c r="D16" s="14">
        <v>510</v>
      </c>
      <c r="E16" s="14">
        <v>400</v>
      </c>
      <c r="F16" s="14">
        <f t="shared" si="0"/>
        <v>1810</v>
      </c>
    </row>
    <row r="17" spans="1:6" ht="15">
      <c r="A17" s="40" t="s">
        <v>13</v>
      </c>
      <c r="B17" s="14">
        <v>300</v>
      </c>
      <c r="C17" s="14">
        <v>550</v>
      </c>
      <c r="D17" s="14">
        <v>550</v>
      </c>
      <c r="E17" s="14">
        <v>500</v>
      </c>
      <c r="F17" s="14">
        <f t="shared" si="0"/>
        <v>1900</v>
      </c>
    </row>
    <row r="18" spans="1:6" ht="15">
      <c r="A18" s="12" t="s">
        <v>39</v>
      </c>
      <c r="B18" s="14">
        <v>6325</v>
      </c>
      <c r="C18" s="14">
        <v>8720</v>
      </c>
      <c r="D18" s="14">
        <v>6488</v>
      </c>
      <c r="E18" s="14">
        <v>8146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9892</v>
      </c>
      <c r="C19" s="14">
        <f>SUM(C6:C18)</f>
        <v>14024</v>
      </c>
      <c r="D19" s="14">
        <f>SUM(D6:D18)</f>
        <v>12612</v>
      </c>
      <c r="E19" s="14">
        <f>SUM(E6:E18)</f>
        <v>12769</v>
      </c>
      <c r="F19" s="14">
        <f t="shared" si="0"/>
        <v>49297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115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16" t="s">
        <v>82</v>
      </c>
      <c r="D1" s="116"/>
      <c r="E1" s="116"/>
      <c r="F1" s="116"/>
    </row>
    <row r="2" spans="3:6" ht="37.5" customHeight="1">
      <c r="C2" s="120" t="s">
        <v>126</v>
      </c>
      <c r="D2" s="120"/>
      <c r="E2" s="120"/>
      <c r="F2" s="120"/>
    </row>
    <row r="3" spans="1:6" ht="49.5" customHeight="1">
      <c r="A3" s="125" t="s">
        <v>98</v>
      </c>
      <c r="B3" s="125"/>
      <c r="C3" s="125"/>
      <c r="D3" s="125"/>
      <c r="E3" s="125"/>
      <c r="F3" s="125"/>
    </row>
    <row r="4" spans="1:6" s="19" customFormat="1" ht="1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7" s="19" customFormat="1" ht="15">
      <c r="A5" s="122"/>
      <c r="B5" s="84" t="s">
        <v>18</v>
      </c>
      <c r="C5" s="84" t="s">
        <v>20</v>
      </c>
      <c r="D5" s="84" t="s">
        <v>21</v>
      </c>
      <c r="E5" s="84" t="s">
        <v>19</v>
      </c>
      <c r="F5" s="20" t="s">
        <v>22</v>
      </c>
      <c r="G5" s="21" t="s">
        <v>35</v>
      </c>
    </row>
    <row r="6" spans="1:10" s="19" customFormat="1" ht="15">
      <c r="A6" s="2" t="s">
        <v>24</v>
      </c>
      <c r="B6" s="20">
        <v>4319</v>
      </c>
      <c r="C6" s="20">
        <v>4309</v>
      </c>
      <c r="D6" s="20">
        <v>4537</v>
      </c>
      <c r="E6" s="20">
        <v>4805</v>
      </c>
      <c r="F6" s="20">
        <f>SUM(B6:E6)</f>
        <v>17970</v>
      </c>
      <c r="G6" s="19" t="e">
        <f>B6+#REF!</f>
        <v>#REF!</v>
      </c>
      <c r="J6" s="72" t="e">
        <f>B6+C6+D6+#REF!+#REF!+#REF!</f>
        <v>#REF!</v>
      </c>
    </row>
    <row r="7" spans="1:10" s="19" customFormat="1" ht="15">
      <c r="A7" s="2" t="s">
        <v>7</v>
      </c>
      <c r="B7" s="20">
        <v>4497</v>
      </c>
      <c r="C7" s="20">
        <v>4498</v>
      </c>
      <c r="D7" s="20">
        <v>4503</v>
      </c>
      <c r="E7" s="20">
        <v>4507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">
      <c r="A8" s="2" t="s">
        <v>8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">
      <c r="A9" s="2" t="s">
        <v>25</v>
      </c>
      <c r="B9" s="20">
        <v>4996</v>
      </c>
      <c r="C9" s="20">
        <v>4996</v>
      </c>
      <c r="D9" s="20">
        <v>5003</v>
      </c>
      <c r="E9" s="20">
        <v>5005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">
      <c r="A10" s="2" t="s">
        <v>11</v>
      </c>
      <c r="B10" s="20">
        <v>3973</v>
      </c>
      <c r="C10" s="20">
        <v>3967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">
      <c r="A11" s="2" t="s">
        <v>12</v>
      </c>
      <c r="B11" s="20">
        <v>6031</v>
      </c>
      <c r="C11" s="20">
        <v>6032</v>
      </c>
      <c r="D11" s="20">
        <v>6031</v>
      </c>
      <c r="E11" s="20">
        <v>6033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">
      <c r="A12" s="2" t="s">
        <v>26</v>
      </c>
      <c r="B12" s="20">
        <v>5822</v>
      </c>
      <c r="C12" s="20">
        <v>4722</v>
      </c>
      <c r="D12" s="20">
        <v>4729</v>
      </c>
      <c r="E12" s="20">
        <v>4730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">
      <c r="A13" s="2" t="s">
        <v>9</v>
      </c>
      <c r="B13" s="20">
        <v>4431</v>
      </c>
      <c r="C13" s="20">
        <v>4434</v>
      </c>
      <c r="D13" s="20">
        <v>4442</v>
      </c>
      <c r="E13" s="20">
        <v>4443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4349</v>
      </c>
      <c r="D14" s="20">
        <v>4352</v>
      </c>
      <c r="E14" s="20">
        <v>4351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">
      <c r="A15" s="2" t="s">
        <v>10</v>
      </c>
      <c r="B15" s="20">
        <v>4083</v>
      </c>
      <c r="C15" s="20">
        <v>4077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">
      <c r="A16" s="2" t="s">
        <v>28</v>
      </c>
      <c r="B16" s="20">
        <v>5825</v>
      </c>
      <c r="C16" s="20">
        <v>6325</v>
      </c>
      <c r="D16" s="20">
        <v>6699</v>
      </c>
      <c r="E16" s="20">
        <v>7096</v>
      </c>
      <c r="F16" s="20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">
      <c r="A17" s="2" t="s">
        <v>13</v>
      </c>
      <c r="B17" s="20">
        <v>5170</v>
      </c>
      <c r="C17" s="20">
        <v>5521</v>
      </c>
      <c r="D17" s="20">
        <v>5504</v>
      </c>
      <c r="E17" s="20">
        <v>5505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">
      <c r="A18" s="46" t="s">
        <v>30</v>
      </c>
      <c r="B18" s="20">
        <v>18481</v>
      </c>
      <c r="C18" s="20">
        <v>20515</v>
      </c>
      <c r="D18" s="20">
        <v>21932</v>
      </c>
      <c r="E18" s="20">
        <v>21931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">
      <c r="A19" s="46" t="s">
        <v>15</v>
      </c>
      <c r="B19" s="20">
        <v>2099</v>
      </c>
      <c r="C19" s="20">
        <v>2221</v>
      </c>
      <c r="D19" s="20">
        <v>2406</v>
      </c>
      <c r="E19" s="20">
        <v>2374</v>
      </c>
      <c r="F19" s="20">
        <f t="shared" si="0"/>
        <v>9100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">
      <c r="A20" s="46" t="s">
        <v>31</v>
      </c>
      <c r="B20" s="20">
        <v>625</v>
      </c>
      <c r="C20" s="20">
        <v>625</v>
      </c>
      <c r="D20" s="20">
        <v>625</v>
      </c>
      <c r="E20" s="20">
        <v>925</v>
      </c>
      <c r="F20" s="20">
        <f t="shared" si="0"/>
        <v>2800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">
      <c r="A21" s="46" t="s">
        <v>16</v>
      </c>
      <c r="B21" s="20">
        <v>1650</v>
      </c>
      <c r="C21" s="20">
        <v>1649</v>
      </c>
      <c r="D21" s="20">
        <v>1649</v>
      </c>
      <c r="E21" s="20">
        <v>1647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">
      <c r="A22" s="46" t="s">
        <v>32</v>
      </c>
      <c r="B22" s="20">
        <v>3900</v>
      </c>
      <c r="C22" s="20">
        <v>4400</v>
      </c>
      <c r="D22" s="20">
        <v>4900</v>
      </c>
      <c r="E22" s="20">
        <v>4800</v>
      </c>
      <c r="F22" s="20">
        <f t="shared" si="0"/>
        <v>18000</v>
      </c>
      <c r="J22" s="22"/>
    </row>
    <row r="23" spans="1:10" s="19" customFormat="1" ht="15">
      <c r="A23" s="46" t="s">
        <v>57</v>
      </c>
      <c r="B23" s="20">
        <v>237</v>
      </c>
      <c r="C23" s="20">
        <v>237</v>
      </c>
      <c r="D23" s="20">
        <v>238</v>
      </c>
      <c r="E23" s="20">
        <v>238</v>
      </c>
      <c r="F23" s="20">
        <f t="shared" si="0"/>
        <v>950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">
      <c r="A24" s="46" t="s">
        <v>33</v>
      </c>
      <c r="B24" s="20">
        <v>301</v>
      </c>
      <c r="C24" s="20">
        <v>320</v>
      </c>
      <c r="D24" s="20">
        <v>339</v>
      </c>
      <c r="E24" s="20">
        <v>340</v>
      </c>
      <c r="F24" s="20">
        <f t="shared" si="0"/>
        <v>1300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">
      <c r="A25" s="46" t="s">
        <v>39</v>
      </c>
      <c r="B25" s="20">
        <v>14809</v>
      </c>
      <c r="C25" s="20">
        <v>15534</v>
      </c>
      <c r="D25" s="20">
        <v>14469</v>
      </c>
      <c r="E25" s="20">
        <v>16876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">
      <c r="A26" s="46" t="s">
        <v>38</v>
      </c>
      <c r="B26" s="20">
        <v>5687</v>
      </c>
      <c r="C26" s="20">
        <v>5690</v>
      </c>
      <c r="D26" s="20">
        <v>5690</v>
      </c>
      <c r="E26" s="20">
        <v>5688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">
      <c r="A27" s="22" t="s">
        <v>51</v>
      </c>
      <c r="B27" s="20">
        <v>665</v>
      </c>
      <c r="C27" s="20">
        <v>730</v>
      </c>
      <c r="D27" s="20">
        <v>400</v>
      </c>
      <c r="E27" s="20">
        <v>705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">
      <c r="A28" s="22" t="s">
        <v>66</v>
      </c>
      <c r="B28" s="20">
        <v>1000</v>
      </c>
      <c r="C28" s="20"/>
      <c r="D28" s="20"/>
      <c r="E28" s="20"/>
      <c r="F28" s="20">
        <f t="shared" si="0"/>
        <v>1000</v>
      </c>
      <c r="J28" s="22"/>
    </row>
    <row r="29" spans="1:10" s="19" customFormat="1" ht="15">
      <c r="A29" s="8" t="s">
        <v>52</v>
      </c>
      <c r="B29" s="20">
        <v>500</v>
      </c>
      <c r="C29" s="20">
        <v>250</v>
      </c>
      <c r="D29" s="20"/>
      <c r="E29" s="20"/>
      <c r="F29" s="20">
        <f t="shared" si="0"/>
        <v>750</v>
      </c>
      <c r="J29" s="22"/>
    </row>
    <row r="30" spans="1:10" s="19" customFormat="1" ht="15">
      <c r="A30" s="8" t="s">
        <v>53</v>
      </c>
      <c r="B30" s="20"/>
      <c r="C30" s="20">
        <v>500</v>
      </c>
      <c r="D30" s="20">
        <v>1500</v>
      </c>
      <c r="E30" s="20">
        <v>1500</v>
      </c>
      <c r="F30" s="20">
        <f t="shared" si="0"/>
        <v>3500</v>
      </c>
      <c r="J30" s="22"/>
    </row>
    <row r="31" spans="1:10" s="19" customFormat="1" ht="15">
      <c r="A31" s="35" t="s">
        <v>59</v>
      </c>
      <c r="B31" s="20">
        <v>500</v>
      </c>
      <c r="C31" s="20">
        <v>250</v>
      </c>
      <c r="D31" s="20"/>
      <c r="E31" s="20"/>
      <c r="F31" s="20">
        <f t="shared" si="0"/>
        <v>750</v>
      </c>
      <c r="J31" s="22"/>
    </row>
    <row r="32" spans="1:11" s="19" customFormat="1" ht="15">
      <c r="A32" s="2" t="s">
        <v>90</v>
      </c>
      <c r="B32" s="20">
        <v>107</v>
      </c>
      <c r="C32" s="20">
        <v>106</v>
      </c>
      <c r="D32" s="20">
        <v>106</v>
      </c>
      <c r="E32" s="20">
        <v>106</v>
      </c>
      <c r="F32" s="20">
        <f t="shared" si="0"/>
        <v>425</v>
      </c>
      <c r="J32" s="22"/>
      <c r="K32" s="19">
        <f>D32/3</f>
        <v>35.333333333333336</v>
      </c>
    </row>
    <row r="33" spans="1:10" s="19" customFormat="1" ht="15">
      <c r="A33" s="2" t="s">
        <v>117</v>
      </c>
      <c r="B33" s="20">
        <v>250</v>
      </c>
      <c r="C33" s="20">
        <v>250</v>
      </c>
      <c r="D33" s="20"/>
      <c r="E33" s="20"/>
      <c r="F33" s="20">
        <f t="shared" si="0"/>
        <v>500</v>
      </c>
      <c r="J33" s="22"/>
    </row>
    <row r="34" spans="1:10" s="25" customFormat="1" ht="15">
      <c r="A34" s="23" t="s">
        <v>17</v>
      </c>
      <c r="B34" s="24">
        <f>SUM(B6:B33)</f>
        <v>108484</v>
      </c>
      <c r="C34" s="24">
        <f>SUM(C6:C33)</f>
        <v>110804</v>
      </c>
      <c r="D34" s="24">
        <f>SUM(D6:D32)</f>
        <v>112893</v>
      </c>
      <c r="E34" s="24">
        <f>SUM(E6:E32)</f>
        <v>116409</v>
      </c>
      <c r="F34" s="24">
        <f>SUM(F6:F33)</f>
        <v>448590</v>
      </c>
      <c r="G34" s="19" t="e">
        <f>B34+#REF!</f>
        <v>#REF!</v>
      </c>
      <c r="J34" s="22" t="e">
        <f>B34+C34+D34+#REF!+#REF!+#REF!</f>
        <v>#REF!</v>
      </c>
    </row>
    <row r="35" ht="15">
      <c r="F35" s="5"/>
    </row>
    <row r="60" ht="15">
      <c r="A60" s="11" t="s">
        <v>101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16" t="s">
        <v>83</v>
      </c>
      <c r="D1" s="116"/>
      <c r="E1" s="116"/>
      <c r="F1" s="116"/>
    </row>
    <row r="2" spans="3:6" ht="37.5" customHeight="1">
      <c r="C2" s="120" t="s">
        <v>126</v>
      </c>
      <c r="D2" s="120"/>
      <c r="E2" s="120"/>
      <c r="F2" s="120"/>
    </row>
    <row r="3" spans="1:6" ht="48.75" customHeight="1">
      <c r="A3" s="118" t="s">
        <v>99</v>
      </c>
      <c r="B3" s="118"/>
      <c r="C3" s="118"/>
      <c r="D3" s="118"/>
      <c r="E3" s="118"/>
      <c r="F3" s="118"/>
    </row>
    <row r="4" spans="1:6" ht="12.75" customHeight="1">
      <c r="A4" s="121" t="s">
        <v>62</v>
      </c>
      <c r="B4" s="117" t="s">
        <v>116</v>
      </c>
      <c r="C4" s="117"/>
      <c r="D4" s="117"/>
      <c r="E4" s="117"/>
      <c r="F4" s="117"/>
    </row>
    <row r="5" spans="1:6" ht="12.75" customHeight="1">
      <c r="A5" s="122"/>
      <c r="B5" s="76" t="s">
        <v>3</v>
      </c>
      <c r="C5" s="76" t="s">
        <v>4</v>
      </c>
      <c r="D5" s="76" t="s">
        <v>5</v>
      </c>
      <c r="E5" s="76" t="s">
        <v>6</v>
      </c>
      <c r="F5" s="47" t="s">
        <v>17</v>
      </c>
    </row>
    <row r="6" spans="1:6" ht="15">
      <c r="A6" s="74" t="s">
        <v>24</v>
      </c>
      <c r="B6" s="14">
        <v>1224</v>
      </c>
      <c r="C6" s="14">
        <v>1225</v>
      </c>
      <c r="D6" s="14">
        <v>1225</v>
      </c>
      <c r="E6" s="14">
        <v>1226</v>
      </c>
      <c r="F6" s="14">
        <f>SUM(B6:E6)</f>
        <v>4900</v>
      </c>
    </row>
    <row r="7" spans="1:6" ht="15">
      <c r="A7" s="74" t="s">
        <v>7</v>
      </c>
      <c r="B7" s="14">
        <v>1275</v>
      </c>
      <c r="C7" s="14">
        <v>1275</v>
      </c>
      <c r="D7" s="14">
        <v>1275</v>
      </c>
      <c r="E7" s="14">
        <v>1275</v>
      </c>
      <c r="F7" s="14">
        <f aca="true" t="shared" si="0" ref="F7:F23">SUM(B7:E7)</f>
        <v>5100</v>
      </c>
    </row>
    <row r="8" spans="1:6" ht="15">
      <c r="A8" s="74" t="s">
        <v>8</v>
      </c>
      <c r="B8" s="14">
        <v>1425</v>
      </c>
      <c r="C8" s="14">
        <v>1425</v>
      </c>
      <c r="D8" s="14">
        <v>1425</v>
      </c>
      <c r="E8" s="14">
        <v>1425</v>
      </c>
      <c r="F8" s="14">
        <f t="shared" si="0"/>
        <v>5700</v>
      </c>
    </row>
    <row r="9" spans="1:6" ht="15">
      <c r="A9" s="74" t="s">
        <v>25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">
      <c r="A10" s="74" t="s">
        <v>11</v>
      </c>
      <c r="B10" s="14">
        <v>1300</v>
      </c>
      <c r="C10" s="14">
        <v>1300</v>
      </c>
      <c r="D10" s="14">
        <v>1300</v>
      </c>
      <c r="E10" s="14">
        <v>1300</v>
      </c>
      <c r="F10" s="14">
        <f t="shared" si="0"/>
        <v>5200</v>
      </c>
    </row>
    <row r="11" spans="1:6" ht="15">
      <c r="A11" s="74" t="s">
        <v>12</v>
      </c>
      <c r="B11" s="14">
        <v>1000</v>
      </c>
      <c r="C11" s="14">
        <v>1000</v>
      </c>
      <c r="D11" s="14">
        <v>1000</v>
      </c>
      <c r="E11" s="14">
        <v>1000</v>
      </c>
      <c r="F11" s="14">
        <f t="shared" si="0"/>
        <v>4000</v>
      </c>
    </row>
    <row r="12" spans="1:6" ht="15">
      <c r="A12" s="74" t="s">
        <v>26</v>
      </c>
      <c r="B12" s="27">
        <v>1125</v>
      </c>
      <c r="C12" s="27">
        <v>1125</v>
      </c>
      <c r="D12" s="27">
        <v>1125</v>
      </c>
      <c r="E12" s="27">
        <v>1125</v>
      </c>
      <c r="F12" s="14">
        <f t="shared" si="0"/>
        <v>4500</v>
      </c>
    </row>
    <row r="13" spans="1:6" ht="15">
      <c r="A13" s="74" t="s">
        <v>9</v>
      </c>
      <c r="B13" s="20">
        <v>1250</v>
      </c>
      <c r="C13" s="20">
        <v>1250</v>
      </c>
      <c r="D13" s="20">
        <v>1250</v>
      </c>
      <c r="E13" s="20">
        <v>1250</v>
      </c>
      <c r="F13" s="14">
        <f t="shared" si="0"/>
        <v>5000</v>
      </c>
    </row>
    <row r="14" spans="1:6" ht="28.5">
      <c r="A14" s="74" t="s">
        <v>27</v>
      </c>
      <c r="B14" s="14">
        <v>1225</v>
      </c>
      <c r="C14" s="14">
        <v>1225</v>
      </c>
      <c r="D14" s="14">
        <v>1225</v>
      </c>
      <c r="E14" s="14">
        <v>1225</v>
      </c>
      <c r="F14" s="14">
        <f t="shared" si="0"/>
        <v>4900</v>
      </c>
    </row>
    <row r="15" spans="1:6" ht="15">
      <c r="A15" s="74" t="s">
        <v>10</v>
      </c>
      <c r="B15" s="14">
        <v>1226</v>
      </c>
      <c r="C15" s="14">
        <v>1226</v>
      </c>
      <c r="D15" s="14">
        <v>1224</v>
      </c>
      <c r="E15" s="14">
        <v>1224</v>
      </c>
      <c r="F15" s="14">
        <f t="shared" si="0"/>
        <v>4900</v>
      </c>
    </row>
    <row r="16" spans="1:6" ht="15">
      <c r="A16" s="74" t="s">
        <v>28</v>
      </c>
      <c r="B16" s="14">
        <v>1874</v>
      </c>
      <c r="C16" s="14">
        <v>1874</v>
      </c>
      <c r="D16" s="14">
        <v>1876</v>
      </c>
      <c r="E16" s="14">
        <v>1876</v>
      </c>
      <c r="F16" s="14">
        <f t="shared" si="0"/>
        <v>7500</v>
      </c>
    </row>
    <row r="17" spans="1:6" ht="15">
      <c r="A17" s="74" t="s">
        <v>13</v>
      </c>
      <c r="B17" s="14">
        <v>1875</v>
      </c>
      <c r="C17" s="14">
        <v>1875</v>
      </c>
      <c r="D17" s="14">
        <v>1875</v>
      </c>
      <c r="E17" s="14">
        <v>1875</v>
      </c>
      <c r="F17" s="14">
        <f t="shared" si="0"/>
        <v>7500</v>
      </c>
    </row>
    <row r="18" spans="1:6" ht="1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1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">
      <c r="A20" s="12" t="s">
        <v>16</v>
      </c>
      <c r="B20" s="14">
        <v>625</v>
      </c>
      <c r="C20" s="14">
        <v>625</v>
      </c>
      <c r="D20" s="14">
        <v>625</v>
      </c>
      <c r="E20" s="14">
        <v>625</v>
      </c>
      <c r="F20" s="14">
        <f t="shared" si="0"/>
        <v>2500</v>
      </c>
    </row>
    <row r="21" spans="1:6" ht="15">
      <c r="A21" s="12" t="s">
        <v>39</v>
      </c>
      <c r="B21" s="14">
        <v>4550</v>
      </c>
      <c r="C21" s="14">
        <v>4550</v>
      </c>
      <c r="D21" s="14">
        <v>4550</v>
      </c>
      <c r="E21" s="14">
        <v>4350</v>
      </c>
      <c r="F21" s="14">
        <f t="shared" si="0"/>
        <v>18000</v>
      </c>
    </row>
    <row r="22" spans="1:6" ht="15">
      <c r="A22" s="12" t="s">
        <v>32</v>
      </c>
      <c r="B22" s="14">
        <v>2150</v>
      </c>
      <c r="C22" s="14">
        <v>2500</v>
      </c>
      <c r="D22" s="14">
        <v>2750</v>
      </c>
      <c r="E22" s="14">
        <v>2500</v>
      </c>
      <c r="F22" s="14">
        <f t="shared" si="0"/>
        <v>9900</v>
      </c>
    </row>
    <row r="23" spans="1:6" ht="46.5">
      <c r="A23" s="59" t="s">
        <v>91</v>
      </c>
      <c r="B23" s="14">
        <v>1204</v>
      </c>
      <c r="C23" s="14">
        <v>1206</v>
      </c>
      <c r="D23" s="14">
        <v>1206</v>
      </c>
      <c r="E23" s="14">
        <v>1206</v>
      </c>
      <c r="F23" s="14">
        <f t="shared" si="0"/>
        <v>4822</v>
      </c>
    </row>
    <row r="24" spans="1:6" ht="15">
      <c r="A24" s="17" t="s">
        <v>0</v>
      </c>
      <c r="B24" s="14">
        <f>SUM(B6:B23)</f>
        <v>34303</v>
      </c>
      <c r="C24" s="14">
        <f>SUM(C6:C23)</f>
        <v>34656</v>
      </c>
      <c r="D24" s="14">
        <f>SUM(D6:D23)</f>
        <v>34906</v>
      </c>
      <c r="E24" s="14">
        <f>SUM(E6:E23)</f>
        <v>34457</v>
      </c>
      <c r="F24" s="14">
        <f>SUM(F6:F23)</f>
        <v>138322</v>
      </c>
    </row>
    <row r="25" spans="2:6" ht="1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">
      <c r="B26" s="34"/>
      <c r="C26" s="34"/>
      <c r="D26" s="34"/>
      <c r="E26" s="34"/>
    </row>
    <row r="27" ht="1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99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16" t="s">
        <v>84</v>
      </c>
      <c r="D1" s="116"/>
      <c r="E1" s="116"/>
      <c r="F1" s="116"/>
    </row>
    <row r="2" spans="3:6" ht="42" customHeight="1">
      <c r="C2" s="120" t="s">
        <v>126</v>
      </c>
      <c r="D2" s="120"/>
      <c r="E2" s="120"/>
      <c r="F2" s="120"/>
    </row>
    <row r="3" spans="1:6" ht="39.75" customHeight="1">
      <c r="A3" s="125" t="s">
        <v>100</v>
      </c>
      <c r="B3" s="125"/>
      <c r="C3" s="125"/>
      <c r="D3" s="125"/>
      <c r="E3" s="125"/>
      <c r="F3" s="125"/>
    </row>
    <row r="4" spans="1:6" s="19" customFormat="1" ht="15.75" customHeight="1">
      <c r="A4" s="126" t="s">
        <v>23</v>
      </c>
      <c r="B4" s="117" t="s">
        <v>116</v>
      </c>
      <c r="C4" s="117"/>
      <c r="D4" s="117"/>
      <c r="E4" s="117"/>
      <c r="F4" s="117"/>
    </row>
    <row r="5" spans="1:6" s="19" customFormat="1" ht="15">
      <c r="A5" s="126"/>
      <c r="B5" s="84" t="s">
        <v>18</v>
      </c>
      <c r="C5" s="84" t="s">
        <v>4</v>
      </c>
      <c r="D5" s="84" t="s">
        <v>5</v>
      </c>
      <c r="E5" s="84" t="s">
        <v>19</v>
      </c>
      <c r="F5" s="84" t="s">
        <v>17</v>
      </c>
    </row>
    <row r="6" spans="1:8" s="19" customFormat="1" ht="15">
      <c r="A6" s="51" t="s">
        <v>24</v>
      </c>
      <c r="B6" s="20">
        <v>223</v>
      </c>
      <c r="C6" s="20">
        <v>228</v>
      </c>
      <c r="D6" s="20">
        <v>234</v>
      </c>
      <c r="E6" s="20">
        <v>230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">
      <c r="A7" s="51" t="s">
        <v>7</v>
      </c>
      <c r="B7" s="20">
        <v>222</v>
      </c>
      <c r="C7" s="20">
        <v>240</v>
      </c>
      <c r="D7" s="20">
        <v>242</v>
      </c>
      <c r="E7" s="20">
        <v>237</v>
      </c>
      <c r="F7" s="20">
        <f aca="true" t="shared" si="0" ref="F7:F24">SUM(B7:E7)</f>
        <v>941</v>
      </c>
      <c r="G7" s="19">
        <v>968</v>
      </c>
      <c r="H7" s="22" t="e">
        <f>B7+C7+D7+#REF!+#REF!+#REF!</f>
        <v>#REF!</v>
      </c>
    </row>
    <row r="8" spans="1:8" s="19" customFormat="1" ht="15">
      <c r="A8" s="51" t="s">
        <v>8</v>
      </c>
      <c r="B8" s="20">
        <v>354</v>
      </c>
      <c r="C8" s="20">
        <v>226</v>
      </c>
      <c r="D8" s="20">
        <v>223</v>
      </c>
      <c r="E8" s="112">
        <v>96</v>
      </c>
      <c r="F8" s="112">
        <f t="shared" si="0"/>
        <v>899</v>
      </c>
      <c r="G8" s="19">
        <v>895</v>
      </c>
      <c r="H8" s="22" t="e">
        <f>B8+C8+D8+#REF!+#REF!+#REF!</f>
        <v>#REF!</v>
      </c>
    </row>
    <row r="9" spans="1:8" s="19" customFormat="1" ht="15">
      <c r="A9" s="51" t="s">
        <v>25</v>
      </c>
      <c r="B9" s="20">
        <v>218</v>
      </c>
      <c r="C9" s="20">
        <v>219</v>
      </c>
      <c r="D9" s="20">
        <v>219</v>
      </c>
      <c r="E9" s="112">
        <v>98</v>
      </c>
      <c r="F9" s="112">
        <f t="shared" si="0"/>
        <v>754</v>
      </c>
      <c r="G9" s="19">
        <v>1567</v>
      </c>
      <c r="H9" s="22" t="e">
        <f>B9+C9+D9+#REF!+#REF!+#REF!</f>
        <v>#REF!</v>
      </c>
    </row>
    <row r="10" spans="1:8" s="19" customFormat="1" ht="15">
      <c r="A10" s="51" t="s">
        <v>11</v>
      </c>
      <c r="B10" s="20">
        <v>145</v>
      </c>
      <c r="C10" s="20">
        <v>167</v>
      </c>
      <c r="D10" s="20">
        <v>159</v>
      </c>
      <c r="E10" s="20">
        <v>157</v>
      </c>
      <c r="F10" s="20">
        <f t="shared" si="0"/>
        <v>628</v>
      </c>
      <c r="G10" s="19">
        <v>807</v>
      </c>
      <c r="H10" s="22" t="e">
        <f>B10+C10+D10+#REF!+#REF!+#REF!</f>
        <v>#REF!</v>
      </c>
    </row>
    <row r="11" spans="1:8" s="19" customFormat="1" ht="15">
      <c r="A11" s="51" t="s">
        <v>12</v>
      </c>
      <c r="B11" s="20">
        <v>152</v>
      </c>
      <c r="C11" s="20">
        <v>157</v>
      </c>
      <c r="D11" s="20">
        <v>149</v>
      </c>
      <c r="E11" s="112">
        <v>482</v>
      </c>
      <c r="F11" s="112">
        <f t="shared" si="0"/>
        <v>940</v>
      </c>
      <c r="G11" s="19">
        <v>728</v>
      </c>
      <c r="H11" s="22" t="e">
        <f>B11+C11+D11+#REF!+#REF!+#REF!</f>
        <v>#REF!</v>
      </c>
    </row>
    <row r="12" spans="1:8" s="19" customFormat="1" ht="15">
      <c r="A12" s="51" t="s">
        <v>26</v>
      </c>
      <c r="B12" s="20">
        <v>142</v>
      </c>
      <c r="C12" s="20">
        <v>157</v>
      </c>
      <c r="D12" s="20">
        <v>166</v>
      </c>
      <c r="E12" s="20">
        <v>181</v>
      </c>
      <c r="F12" s="20">
        <f t="shared" si="0"/>
        <v>646</v>
      </c>
      <c r="G12" s="19">
        <v>897</v>
      </c>
      <c r="H12" s="22" t="e">
        <f>B12+C12+D12+#REF!+#REF!+#REF!</f>
        <v>#REF!</v>
      </c>
    </row>
    <row r="13" spans="1:8" s="19" customFormat="1" ht="15">
      <c r="A13" s="51" t="s">
        <v>9</v>
      </c>
      <c r="B13" s="20">
        <v>259</v>
      </c>
      <c r="C13" s="20">
        <v>261</v>
      </c>
      <c r="D13" s="20">
        <v>266</v>
      </c>
      <c r="E13" s="20">
        <v>268</v>
      </c>
      <c r="F13" s="20">
        <f t="shared" si="0"/>
        <v>1054</v>
      </c>
      <c r="G13" s="19">
        <v>901</v>
      </c>
      <c r="H13" s="22" t="e">
        <f>B13+C13+D13+#REF!+#REF!+#REF!</f>
        <v>#REF!</v>
      </c>
    </row>
    <row r="14" spans="1:8" s="19" customFormat="1" ht="15">
      <c r="A14" s="51" t="s">
        <v>27</v>
      </c>
      <c r="B14" s="20">
        <v>147</v>
      </c>
      <c r="C14" s="20">
        <v>178</v>
      </c>
      <c r="D14" s="20">
        <v>176</v>
      </c>
      <c r="E14" s="20">
        <v>180</v>
      </c>
      <c r="F14" s="20">
        <f t="shared" si="0"/>
        <v>681</v>
      </c>
      <c r="G14" s="19">
        <v>800</v>
      </c>
      <c r="H14" s="22" t="e">
        <f>B14+C14+D14+#REF!+#REF!+#REF!</f>
        <v>#REF!</v>
      </c>
    </row>
    <row r="15" spans="1:8" s="19" customFormat="1" ht="15">
      <c r="A15" s="51" t="s">
        <v>10</v>
      </c>
      <c r="B15" s="20">
        <v>256</v>
      </c>
      <c r="C15" s="20">
        <v>155</v>
      </c>
      <c r="D15" s="20">
        <v>156</v>
      </c>
      <c r="E15" s="20">
        <v>159</v>
      </c>
      <c r="F15" s="20">
        <f t="shared" si="0"/>
        <v>726</v>
      </c>
      <c r="G15" s="19">
        <v>961</v>
      </c>
      <c r="H15" s="22" t="e">
        <f>B15+C15+D15+#REF!+#REF!+#REF!</f>
        <v>#REF!</v>
      </c>
    </row>
    <row r="16" spans="1:8" s="19" customFormat="1" ht="15">
      <c r="A16" s="51" t="s">
        <v>28</v>
      </c>
      <c r="B16" s="20">
        <v>231</v>
      </c>
      <c r="C16" s="20">
        <v>243</v>
      </c>
      <c r="D16" s="20">
        <v>245</v>
      </c>
      <c r="E16" s="112">
        <v>141</v>
      </c>
      <c r="F16" s="112">
        <f t="shared" si="0"/>
        <v>860</v>
      </c>
      <c r="G16" s="19">
        <v>886</v>
      </c>
      <c r="H16" s="22" t="e">
        <f>B16+C16+D16+#REF!+#REF!+#REF!</f>
        <v>#REF!</v>
      </c>
    </row>
    <row r="17" spans="1:8" s="19" customFormat="1" ht="15">
      <c r="A17" s="51" t="s">
        <v>13</v>
      </c>
      <c r="B17" s="20">
        <v>319</v>
      </c>
      <c r="C17" s="20">
        <v>323</v>
      </c>
      <c r="D17" s="20">
        <v>316</v>
      </c>
      <c r="E17" s="20">
        <v>317</v>
      </c>
      <c r="F17" s="20">
        <f t="shared" si="0"/>
        <v>1275</v>
      </c>
      <c r="G17" s="19">
        <v>1501</v>
      </c>
      <c r="H17" s="22" t="e">
        <f>B17+C17+D17+#REF!+#REF!+#REF!</f>
        <v>#REF!</v>
      </c>
    </row>
    <row r="18" spans="1:8" s="19" customFormat="1" ht="15">
      <c r="A18" s="51" t="s">
        <v>15</v>
      </c>
      <c r="B18" s="20">
        <v>2786</v>
      </c>
      <c r="C18" s="20">
        <v>3147</v>
      </c>
      <c r="D18" s="20">
        <v>3185</v>
      </c>
      <c r="E18" s="20">
        <v>3200</v>
      </c>
      <c r="F18" s="20">
        <f t="shared" si="0"/>
        <v>12318</v>
      </c>
      <c r="G18" s="19">
        <v>14100</v>
      </c>
      <c r="H18" s="22" t="e">
        <f>B18+C18+D18+#REF!+#REF!+#REF!</f>
        <v>#REF!</v>
      </c>
    </row>
    <row r="19" spans="1:8" s="19" customFormat="1" ht="15">
      <c r="A19" s="51" t="s">
        <v>58</v>
      </c>
      <c r="B19" s="20">
        <v>846</v>
      </c>
      <c r="C19" s="20">
        <v>851</v>
      </c>
      <c r="D19" s="20">
        <v>851</v>
      </c>
      <c r="E19" s="20">
        <v>851</v>
      </c>
      <c r="F19" s="20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">
      <c r="A20" s="51" t="s">
        <v>29</v>
      </c>
      <c r="B20" s="20">
        <v>113</v>
      </c>
      <c r="C20" s="20">
        <v>164</v>
      </c>
      <c r="D20" s="20">
        <v>158</v>
      </c>
      <c r="E20" s="20">
        <v>165</v>
      </c>
      <c r="F20" s="20">
        <f t="shared" si="0"/>
        <v>600</v>
      </c>
      <c r="G20" s="19">
        <v>935</v>
      </c>
      <c r="H20" s="22" t="e">
        <f>B20+C20+D20+#REF!+#REF!+#REF!</f>
        <v>#REF!</v>
      </c>
    </row>
    <row r="21" spans="1:8" s="19" customFormat="1" ht="15">
      <c r="A21" s="51" t="s">
        <v>14</v>
      </c>
      <c r="B21" s="20">
        <v>374</v>
      </c>
      <c r="C21" s="20">
        <v>442</v>
      </c>
      <c r="D21" s="20">
        <v>475</v>
      </c>
      <c r="E21" s="20">
        <v>462</v>
      </c>
      <c r="F21" s="20">
        <f t="shared" si="0"/>
        <v>1753</v>
      </c>
      <c r="G21" s="19">
        <v>1337</v>
      </c>
      <c r="H21" s="22" t="e">
        <f>B21+C21+D21+#REF!+#REF!+#REF!</f>
        <v>#REF!</v>
      </c>
    </row>
    <row r="22" spans="1:8" s="19" customFormat="1" ht="15">
      <c r="A22" s="51" t="s">
        <v>16</v>
      </c>
      <c r="B22" s="20">
        <v>445</v>
      </c>
      <c r="C22" s="20">
        <v>440</v>
      </c>
      <c r="D22" s="20">
        <v>439</v>
      </c>
      <c r="E22" s="20">
        <v>442</v>
      </c>
      <c r="F22" s="20">
        <f t="shared" si="0"/>
        <v>1766</v>
      </c>
      <c r="G22" s="19">
        <v>2294</v>
      </c>
      <c r="H22" s="22" t="e">
        <f>B22+C22+D22+#REF!+#REF!+#REF!</f>
        <v>#REF!</v>
      </c>
    </row>
    <row r="23" spans="1:8" s="19" customFormat="1" ht="15">
      <c r="A23" s="51" t="s">
        <v>39</v>
      </c>
      <c r="B23" s="20">
        <v>924</v>
      </c>
      <c r="C23" s="20">
        <v>1069</v>
      </c>
      <c r="D23" s="20">
        <v>1069</v>
      </c>
      <c r="E23" s="20">
        <v>1041</v>
      </c>
      <c r="F23" s="20">
        <f t="shared" si="0"/>
        <v>4103</v>
      </c>
      <c r="G23" s="19">
        <v>5152</v>
      </c>
      <c r="H23" s="22" t="e">
        <f>B23+C23+D23+#REF!+#REF!+#REF!</f>
        <v>#REF!</v>
      </c>
    </row>
    <row r="24" spans="1:8" ht="15">
      <c r="A24" s="50" t="s">
        <v>22</v>
      </c>
      <c r="B24" s="28">
        <f>SUM(B6:B23)</f>
        <v>8156</v>
      </c>
      <c r="C24" s="28">
        <f>SUM(C6:C23)</f>
        <v>8667</v>
      </c>
      <c r="D24" s="28">
        <f>SUM(D6:D23)</f>
        <v>8728</v>
      </c>
      <c r="E24" s="28">
        <f>SUM(E6:E23)</f>
        <v>8707</v>
      </c>
      <c r="F24" s="20">
        <f t="shared" si="0"/>
        <v>34258</v>
      </c>
      <c r="G24" s="11">
        <v>41973</v>
      </c>
      <c r="H24" s="22" t="e">
        <f>B24+C24+D24+#REF!+#REF!+#REF!</f>
        <v>#REF!</v>
      </c>
    </row>
    <row r="25" spans="2:5" ht="15" hidden="1">
      <c r="B25" s="99">
        <v>14</v>
      </c>
      <c r="C25" s="99">
        <v>22</v>
      </c>
      <c r="D25" s="99">
        <v>19</v>
      </c>
      <c r="E25" s="99">
        <v>16</v>
      </c>
    </row>
    <row r="26" spans="2:5" ht="15" hidden="1">
      <c r="B26" s="99">
        <f>B18+B25</f>
        <v>2800</v>
      </c>
      <c r="C26" s="99">
        <f>C18+C25</f>
        <v>3169</v>
      </c>
      <c r="D26" s="99">
        <f>D18+D25</f>
        <v>3204</v>
      </c>
      <c r="E26" s="99">
        <f>E18+E25</f>
        <v>3216</v>
      </c>
    </row>
    <row r="27" ht="15" hidden="1"/>
    <row r="28" ht="15" hidden="1"/>
    <row r="29" ht="15" hidden="1"/>
    <row r="30" ht="1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16" t="s">
        <v>85</v>
      </c>
      <c r="E1" s="116"/>
      <c r="F1" s="116"/>
      <c r="G1" s="116"/>
    </row>
    <row r="2" spans="4:7" ht="47.25" customHeight="1">
      <c r="D2" s="120" t="s">
        <v>126</v>
      </c>
      <c r="E2" s="120"/>
      <c r="F2" s="120"/>
      <c r="G2" s="120"/>
    </row>
    <row r="3" spans="1:7" ht="30.75" customHeight="1">
      <c r="A3" s="127" t="s">
        <v>105</v>
      </c>
      <c r="B3" s="127"/>
      <c r="C3" s="127"/>
      <c r="D3" s="127"/>
      <c r="E3" s="127"/>
      <c r="F3" s="127"/>
      <c r="G3" s="127"/>
    </row>
    <row r="4" spans="1:7" ht="15" customHeight="1">
      <c r="A4" s="128" t="s">
        <v>36</v>
      </c>
      <c r="B4" s="128" t="s">
        <v>62</v>
      </c>
      <c r="C4" s="117" t="s">
        <v>116</v>
      </c>
      <c r="D4" s="117"/>
      <c r="E4" s="117"/>
      <c r="F4" s="117"/>
      <c r="G4" s="117"/>
    </row>
    <row r="5" spans="1:7" ht="23.25" customHeight="1">
      <c r="A5" s="128"/>
      <c r="B5" s="128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0.75">
      <c r="A6" s="32">
        <v>1</v>
      </c>
      <c r="B6" s="90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">
      <c r="A7" s="32">
        <v>2</v>
      </c>
      <c r="B7" s="90" t="s">
        <v>104</v>
      </c>
      <c r="C7" s="53"/>
      <c r="D7" s="53">
        <v>10</v>
      </c>
      <c r="E7" s="53"/>
      <c r="F7" s="53"/>
      <c r="G7" s="89">
        <f>SUM(C7:F7)</f>
        <v>10</v>
      </c>
      <c r="H7" s="29" t="e">
        <f>C7+D7+E7+#REF!+#REF!+#REF!</f>
        <v>#REF!</v>
      </c>
    </row>
    <row r="8" spans="1:8" ht="30.75">
      <c r="A8" s="32">
        <v>3</v>
      </c>
      <c r="B8" s="91" t="s">
        <v>14</v>
      </c>
      <c r="C8" s="53">
        <v>7</v>
      </c>
      <c r="D8" s="53">
        <v>10</v>
      </c>
      <c r="E8" s="53">
        <v>12</v>
      </c>
      <c r="F8" s="53">
        <v>11</v>
      </c>
      <c r="G8" s="89">
        <f>SUM(C8:F8)</f>
        <v>40</v>
      </c>
      <c r="H8" s="29" t="e">
        <f>C8+D8+E8+#REF!+#REF!+#REF!</f>
        <v>#REF!</v>
      </c>
    </row>
    <row r="9" spans="1:8" ht="15">
      <c r="A9" s="32">
        <v>4</v>
      </c>
      <c r="B9" s="91" t="s">
        <v>25</v>
      </c>
      <c r="C9" s="53">
        <v>2</v>
      </c>
      <c r="D9" s="53">
        <v>3</v>
      </c>
      <c r="E9" s="53">
        <v>2</v>
      </c>
      <c r="F9" s="53">
        <v>3</v>
      </c>
      <c r="G9" s="89">
        <f>SUM(C9:F9)</f>
        <v>10</v>
      </c>
      <c r="H9" s="29" t="e">
        <f>C9+D9+E9+#REF!+#REF!+#REF!</f>
        <v>#REF!</v>
      </c>
    </row>
    <row r="10" spans="1:7" ht="15">
      <c r="A10" s="32"/>
      <c r="B10" s="32" t="s">
        <v>42</v>
      </c>
      <c r="C10" s="42">
        <f>SUM(C6:C9)</f>
        <v>138</v>
      </c>
      <c r="D10" s="42">
        <f>SUM(D6:D9)</f>
        <v>156</v>
      </c>
      <c r="E10" s="42">
        <f>SUM(E6:E9)</f>
        <v>152</v>
      </c>
      <c r="F10" s="42">
        <f>SUM(F6:F9)</f>
        <v>155</v>
      </c>
      <c r="G10" s="89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Victor</cp:lastModifiedBy>
  <cp:lastPrinted>2021-11-15T09:17:20Z</cp:lastPrinted>
  <dcterms:created xsi:type="dcterms:W3CDTF">2009-01-29T09:19:54Z</dcterms:created>
  <dcterms:modified xsi:type="dcterms:W3CDTF">2021-11-16T14:40:41Z</dcterms:modified>
  <cp:category/>
  <cp:version/>
  <cp:contentType/>
  <cp:contentStatus/>
</cp:coreProperties>
</file>